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10E9025E-90C8-400F-A90A-352AAC38A787}" xr6:coauthVersionLast="47" xr6:coauthVersionMax="47" xr10:uidLastSave="{00000000-0000-0000-0000-000000000000}"/>
  <bookViews>
    <workbookView xWindow="20370" yWindow="-120" windowWidth="29040" windowHeight="15840" tabRatio="645" xr2:uid="{00000000-000D-0000-FFFF-FFFF00000000}"/>
  </bookViews>
  <sheets>
    <sheet name="2025 LZ-RPT" sheetId="18" r:id="rId1"/>
  </sheets>
  <definedNames>
    <definedName name="_xlnm._FilterDatabase" localSheetId="0" hidden="1">'2025 LZ-RPT'!$F$2:$F$51</definedName>
    <definedName name="_xlnm.Print_Area" localSheetId="0">'2025 LZ-RPT'!$A$1:$R$30</definedName>
    <definedName name="_xlnm.Print_Titles" localSheetId="0">'2025 LZ-RPT'!$1:$5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9" i="18" l="1"/>
  <c r="L19" i="18"/>
  <c r="K19" i="18"/>
  <c r="P7" i="18"/>
  <c r="Q7" i="18"/>
  <c r="R7" i="18"/>
  <c r="N8" i="18"/>
  <c r="O8" i="18"/>
  <c r="P8" i="18"/>
  <c r="M9" i="18"/>
  <c r="N9" i="18"/>
  <c r="O9" i="18"/>
  <c r="M10" i="18"/>
  <c r="N10" i="18"/>
  <c r="O10" i="18"/>
  <c r="L11" i="18"/>
  <c r="M11" i="18"/>
  <c r="N11" i="18"/>
  <c r="K12" i="18"/>
  <c r="L12" i="18"/>
  <c r="M12" i="18"/>
  <c r="K13" i="18"/>
  <c r="L13" i="18"/>
  <c r="M13" i="18"/>
  <c r="K14" i="18"/>
  <c r="L14" i="18"/>
  <c r="M14" i="18"/>
  <c r="K15" i="18"/>
  <c r="L15" i="18"/>
  <c r="M15" i="18"/>
  <c r="K16" i="18"/>
  <c r="L16" i="18"/>
  <c r="M16" i="18"/>
  <c r="A19" i="18" l="1"/>
  <c r="M22" i="18" l="1"/>
  <c r="L22" i="18"/>
  <c r="K22" i="18"/>
  <c r="A22" i="18"/>
  <c r="A8" i="18" l="1"/>
  <c r="A9" i="18"/>
  <c r="A10" i="18"/>
  <c r="A11" i="18"/>
  <c r="A12" i="18"/>
  <c r="A13" i="18"/>
  <c r="A14" i="18"/>
  <c r="A15" i="18"/>
  <c r="D29" i="18"/>
  <c r="C29" i="18"/>
  <c r="B29" i="18"/>
  <c r="A26" i="18"/>
  <c r="A27" i="18"/>
  <c r="A28" i="18"/>
  <c r="A16" i="18" l="1"/>
  <c r="A17" i="18"/>
  <c r="A18" i="18"/>
  <c r="A20" i="18"/>
  <c r="A21" i="18"/>
  <c r="A23" i="18"/>
  <c r="A24" i="18"/>
  <c r="A25" i="18"/>
  <c r="A7" i="18"/>
  <c r="A6" i="18"/>
  <c r="A29" i="18" l="1"/>
  <c r="H28" i="18"/>
  <c r="I25" i="18"/>
  <c r="I26" i="18"/>
  <c r="I27" i="18"/>
  <c r="I28" i="18"/>
  <c r="I24" i="18"/>
  <c r="J25" i="18"/>
  <c r="J26" i="18"/>
  <c r="J27" i="18"/>
  <c r="J28" i="18"/>
  <c r="J24" i="18"/>
  <c r="K17" i="18"/>
  <c r="K18" i="18"/>
  <c r="K20" i="18"/>
  <c r="K21" i="18"/>
  <c r="K23" i="18"/>
  <c r="K24" i="18"/>
  <c r="K25" i="18"/>
  <c r="K26" i="18"/>
  <c r="K27" i="18"/>
  <c r="L17" i="18"/>
  <c r="L18" i="18"/>
  <c r="L20" i="18"/>
  <c r="L21" i="18"/>
  <c r="L23" i="18"/>
  <c r="M17" i="18"/>
  <c r="M18" i="18"/>
  <c r="M20" i="18"/>
  <c r="M21" i="18"/>
  <c r="M23" i="18"/>
</calcChain>
</file>

<file path=xl/sharedStrings.xml><?xml version="1.0" encoding="utf-8"?>
<sst xmlns="http://schemas.openxmlformats.org/spreadsheetml/2006/main" count="68" uniqueCount="68">
  <si>
    <t>ANALISTA FUNCIONAL</t>
  </si>
  <si>
    <t>ANALISTA DE SISTEMAS</t>
  </si>
  <si>
    <t>CHOFER/ORDENANZA</t>
  </si>
  <si>
    <t>PERFIL PROFESIONAL</t>
  </si>
  <si>
    <t>ANALISTA SEGURIDAD</t>
  </si>
  <si>
    <t>CONSULTORÍA</t>
  </si>
  <si>
    <t>PROGRAMACIÓN</t>
  </si>
  <si>
    <t>TÉCNICO/A DE PRODUCCIÓN</t>
  </si>
  <si>
    <t>RESP. DE  DPTO./ÁREA</t>
  </si>
  <si>
    <t>RESP. UNIDAD FOCAL</t>
  </si>
  <si>
    <t>JEFATURA DE PROYECTO</t>
  </si>
  <si>
    <t>ANALISTA DE SISTEMAS UT</t>
  </si>
  <si>
    <t>GESTIÓN DE CALIDAD</t>
  </si>
  <si>
    <t>ESPECIALISTA SOPORTE MICROINFORMÁTICO</t>
  </si>
  <si>
    <t>TÉCNICO/A DE SISTEMAS</t>
  </si>
  <si>
    <t>TÉCNICO/A DE SOPORTE MICROINFORMÁTICO</t>
  </si>
  <si>
    <t>PERSONAL TÉCNICO- ADTIVO.</t>
  </si>
  <si>
    <t>SUELDO ANUAL BRUTO</t>
  </si>
  <si>
    <t>ARQUITECTO/A DE PLATAFORMA TECNOLÓGICA</t>
  </si>
  <si>
    <t>DISEÑADOR/A UI/UX</t>
  </si>
  <si>
    <t>GUZTIRA/TOTAL</t>
  </si>
  <si>
    <t>EMAKUMEAK/MUJERES</t>
  </si>
  <si>
    <t>GIZONAK/HOMBRES</t>
  </si>
  <si>
    <t>Zk./Nº</t>
  </si>
  <si>
    <t>HUTSIK / VACANTES</t>
  </si>
  <si>
    <t>LANBIDE PROFILA</t>
  </si>
  <si>
    <t>URTEKO SOLDATA GORDINA</t>
  </si>
  <si>
    <t>ZUZENDARI-KUDEATZAILEA</t>
  </si>
  <si>
    <t>SAILAREN/ARLOAREN ARDURADUNA</t>
  </si>
  <si>
    <t>FOKU UNITATEAREN ARDURADUNA</t>
  </si>
  <si>
    <t>PROIEKTUBURUA</t>
  </si>
  <si>
    <t>AHOLKULALARIA</t>
  </si>
  <si>
    <t>ANALISTA FUNTZIONALA</t>
  </si>
  <si>
    <t>SISTEMEN ANALISTA</t>
  </si>
  <si>
    <t xml:space="preserve">UT SISTEMEN ANALISTA </t>
  </si>
  <si>
    <t xml:space="preserve">PLATAFORMA TEKNOLOGIKOKO ARKITEKTOA </t>
  </si>
  <si>
    <t>SEGURTASUNAREN ANALISTA</t>
  </si>
  <si>
    <t>KALITATE KUDEATZAILEA</t>
  </si>
  <si>
    <t>ADMINISTRAZIO OROKORREKO TEKNIKARIA</t>
  </si>
  <si>
    <t>PROGRAMATZAILEA</t>
  </si>
  <si>
    <t>UI/UX DISEINATZAILEA</t>
  </si>
  <si>
    <t>EUSKARRI MIKROINFORMATIKOKO ESPEZIALISTA</t>
  </si>
  <si>
    <t>EKOIZPEN TEKNIKARIA</t>
  </si>
  <si>
    <t>SISTEMEN TEKNIKARIA</t>
  </si>
  <si>
    <t>TEKNIKARIAK-ADMINISTRARIAK</t>
  </si>
  <si>
    <t>EUSKARRI MIKROINFORMATIKOKO TEKNIKARIA</t>
  </si>
  <si>
    <t>GIDARIA/MANDATARIA</t>
  </si>
  <si>
    <t>TÉCNICO/A DE COMPRAS</t>
  </si>
  <si>
    <t>COORDINACIÓN ADMON Y RRHH</t>
  </si>
  <si>
    <t>EROSKETA TEKNIKARIA</t>
  </si>
  <si>
    <t>ADMINISTRAZIO ETA GGBB KOORDINATZAILEA</t>
  </si>
  <si>
    <t>GESTOR/A DE SERVICIOS</t>
  </si>
  <si>
    <t>ZERBITZUEN KUDEATZAILEA</t>
  </si>
  <si>
    <t>Enplegatutako pertsonak</t>
  </si>
  <si>
    <t>Personas empleadas</t>
  </si>
  <si>
    <t>Instituzioetan liberatutako pertsonak</t>
  </si>
  <si>
    <t>Personas liberadas institucionales</t>
  </si>
  <si>
    <t>Ez dago liberatu instituzionalik</t>
  </si>
  <si>
    <t>No existe personal liberado institucional</t>
  </si>
  <si>
    <t>DIRECTORA/-GERENTE</t>
  </si>
  <si>
    <t>TÉCNICO/A ADMÓN GENERAL</t>
  </si>
  <si>
    <t>Porcentaje de personal fijo (nº de personal fijo/nº total personal*100)</t>
  </si>
  <si>
    <t>Porcentaje de personal temporal (nº de temporales/nº total personal*100)</t>
  </si>
  <si>
    <t>Temporales: 1 hombre y 2 mujeres 2,18 %</t>
  </si>
  <si>
    <t>Aldi baterakoak: Gizonezko 1 eta 2 emakumezko % 2,18</t>
  </si>
  <si>
    <t>AKSAko LANPOSTUEN ZERRENDA - 2025eko ABENDUAREN 31a / RELACIÓN PUESTOS DE TRABAJO CCASA - 31 DICIEMBRE 2025</t>
  </si>
  <si>
    <t>Finkoak: 134 (81 gizonezko eta 53 emakumezko) % 97,81</t>
  </si>
  <si>
    <t>Fijos: 134 (81 hombres y 53 mujeres) 97,81 %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</si>
</sst>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theme="1"/>
      <name val="Arial"/>
      <family val="2"/>
    </font>
    <font>
      <i/>
      <sz val="9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2" fillId="0" borderId="0" xfId="1"/>
    <xf numFmtId="4" fontId="3" fillId="0" borderId="1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0" fontId="1" fillId="0" borderId="0" xfId="0" applyFont="1"/>
    <xf numFmtId="0" fontId="5" fillId="0" borderId="0" xfId="1" applyFont="1" applyAlignment="1">
      <alignment horizontal="left" vertical="center"/>
    </xf>
    <xf numFmtId="4" fontId="7" fillId="0" borderId="0" xfId="0" applyNumberFormat="1" applyFont="1"/>
    <xf numFmtId="4" fontId="7" fillId="0" borderId="0" xfId="0" applyNumberFormat="1" applyFont="1" applyAlignment="1">
      <alignment horizontal="center"/>
    </xf>
    <xf numFmtId="4" fontId="6" fillId="0" borderId="0" xfId="1" applyNumberFormat="1" applyFont="1" applyAlignment="1">
      <alignment horizontal="center" vertical="center"/>
    </xf>
    <xf numFmtId="1" fontId="4" fillId="2" borderId="10" xfId="1" applyNumberFormat="1" applyFont="1" applyFill="1" applyBorder="1" applyAlignment="1">
      <alignment horizontal="center" vertical="center" wrapText="1"/>
    </xf>
    <xf numFmtId="1" fontId="4" fillId="2" borderId="11" xfId="1" applyNumberFormat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4" fontId="3" fillId="3" borderId="13" xfId="1" applyNumberFormat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1" fontId="3" fillId="3" borderId="23" xfId="1" applyNumberFormat="1" applyFont="1" applyFill="1" applyBorder="1" applyAlignment="1">
      <alignment horizontal="center" vertical="center"/>
    </xf>
    <xf numFmtId="1" fontId="8" fillId="0" borderId="0" xfId="1" applyNumberFormat="1" applyFont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4" borderId="8" xfId="1" applyFont="1" applyFill="1" applyBorder="1" applyAlignment="1">
      <alignment horizontal="center" vertical="center"/>
    </xf>
    <xf numFmtId="0" fontId="4" fillId="4" borderId="23" xfId="1" applyFont="1" applyFill="1" applyBorder="1" applyAlignment="1">
      <alignment horizontal="center" vertical="center" wrapText="1"/>
    </xf>
    <xf numFmtId="0" fontId="4" fillId="4" borderId="24" xfId="1" applyFont="1" applyFill="1" applyBorder="1" applyAlignment="1">
      <alignment horizontal="center" vertical="center" wrapText="1"/>
    </xf>
    <xf numFmtId="0" fontId="4" fillId="4" borderId="32" xfId="1" applyFont="1" applyFill="1" applyBorder="1" applyAlignment="1">
      <alignment horizontal="center" vertical="center" wrapText="1"/>
    </xf>
    <xf numFmtId="4" fontId="3" fillId="4" borderId="2" xfId="1" applyNumberFormat="1" applyFont="1" applyFill="1" applyBorder="1" applyAlignment="1">
      <alignment horizontal="center" vertical="center" wrapText="1"/>
    </xf>
    <xf numFmtId="4" fontId="3" fillId="4" borderId="9" xfId="1" applyNumberFormat="1" applyFont="1" applyFill="1" applyBorder="1" applyAlignment="1">
      <alignment horizontal="center" vertical="center" wrapText="1"/>
    </xf>
    <xf numFmtId="0" fontId="10" fillId="0" borderId="0" xfId="0" applyFont="1"/>
    <xf numFmtId="4" fontId="3" fillId="0" borderId="17" xfId="1" applyNumberFormat="1" applyFont="1" applyBorder="1" applyAlignment="1">
      <alignment horizontal="center" vertical="center"/>
    </xf>
    <xf numFmtId="4" fontId="3" fillId="0" borderId="7" xfId="1" applyNumberFormat="1" applyFont="1" applyBorder="1" applyAlignment="1">
      <alignment horizontal="center" vertical="center"/>
    </xf>
    <xf numFmtId="4" fontId="3" fillId="0" borderId="18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4" fontId="3" fillId="3" borderId="15" xfId="1" applyNumberFormat="1" applyFont="1" applyFill="1" applyBorder="1" applyAlignment="1">
      <alignment horizontal="center" vertical="center"/>
    </xf>
    <xf numFmtId="4" fontId="3" fillId="3" borderId="19" xfId="1" applyNumberFormat="1" applyFont="1" applyFill="1" applyBorder="1" applyAlignment="1">
      <alignment horizontal="center" vertical="center"/>
    </xf>
    <xf numFmtId="4" fontId="3" fillId="0" borderId="5" xfId="1" applyNumberFormat="1" applyFont="1" applyBorder="1" applyAlignment="1">
      <alignment horizontal="center" vertical="center"/>
    </xf>
    <xf numFmtId="4" fontId="3" fillId="0" borderId="3" xfId="1" applyNumberFormat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4" fontId="3" fillId="0" borderId="34" xfId="1" applyNumberFormat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4" fontId="3" fillId="0" borderId="16" xfId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5" borderId="25" xfId="1" applyFont="1" applyFill="1" applyBorder="1" applyAlignment="1">
      <alignment horizontal="center" vertical="center"/>
    </xf>
    <xf numFmtId="0" fontId="9" fillId="5" borderId="26" xfId="1" applyFont="1" applyFill="1" applyBorder="1" applyAlignment="1">
      <alignment horizontal="center" vertical="center"/>
    </xf>
    <xf numFmtId="0" fontId="9" fillId="5" borderId="27" xfId="1" applyFont="1" applyFill="1" applyBorder="1" applyAlignment="1">
      <alignment horizontal="center" vertical="center"/>
    </xf>
    <xf numFmtId="0" fontId="4" fillId="2" borderId="28" xfId="1" applyFont="1" applyFill="1" applyBorder="1" applyAlignment="1">
      <alignment horizontal="center" vertical="center"/>
    </xf>
    <xf numFmtId="0" fontId="4" fillId="2" borderId="29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0</xdr:rowOff>
    </xdr:from>
    <xdr:ext cx="1800225" cy="981075"/>
    <xdr:pic>
      <xdr:nvPicPr>
        <xdr:cNvPr id="4" name="3 Imagen" descr="CCASA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374"/>
        <a:stretch/>
      </xdr:blipFill>
      <xdr:spPr bwMode="auto">
        <a:xfrm>
          <a:off x="1733550" y="0"/>
          <a:ext cx="1800225" cy="981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1"/>
  <sheetViews>
    <sheetView tabSelected="1" topLeftCell="A5" zoomScale="90" zoomScaleNormal="90" workbookViewId="0">
      <selection activeCell="G33" sqref="G33"/>
    </sheetView>
  </sheetViews>
  <sheetFormatPr baseColWidth="10" defaultRowHeight="15" x14ac:dyDescent="0.25"/>
  <cols>
    <col min="1" max="1" width="10.28515625" customWidth="1"/>
    <col min="2" max="2" width="12.5703125" customWidth="1"/>
    <col min="3" max="4" width="10.7109375" customWidth="1"/>
    <col min="5" max="5" width="38.5703125" customWidth="1"/>
    <col min="6" max="6" width="38.85546875" bestFit="1" customWidth="1"/>
    <col min="7" max="18" width="9.7109375" customWidth="1"/>
  </cols>
  <sheetData>
    <row r="1" spans="1:19" ht="93" customHeight="1" x14ac:dyDescent="0.25"/>
    <row r="2" spans="1:19" ht="33" customHeight="1" x14ac:dyDescent="0.25">
      <c r="A2" s="53" t="s">
        <v>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5"/>
    </row>
    <row r="3" spans="1:19" ht="15.75" thickBot="1" x14ac:dyDescent="0.3">
      <c r="F3" s="5"/>
      <c r="G3" s="8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9" ht="24" customHeight="1" thickTop="1" x14ac:dyDescent="0.25">
      <c r="A4" s="56" t="s">
        <v>23</v>
      </c>
      <c r="B4" s="57"/>
      <c r="C4" s="57"/>
      <c r="D4" s="58"/>
      <c r="E4" s="30" t="s">
        <v>25</v>
      </c>
      <c r="F4" s="30" t="s">
        <v>3</v>
      </c>
      <c r="G4" s="10">
        <v>1</v>
      </c>
      <c r="H4" s="10">
        <v>2</v>
      </c>
      <c r="I4" s="10">
        <v>3</v>
      </c>
      <c r="J4" s="10">
        <v>4</v>
      </c>
      <c r="K4" s="10">
        <v>5</v>
      </c>
      <c r="L4" s="10">
        <v>6</v>
      </c>
      <c r="M4" s="10">
        <v>7</v>
      </c>
      <c r="N4" s="10">
        <v>8</v>
      </c>
      <c r="O4" s="10">
        <v>9</v>
      </c>
      <c r="P4" s="10">
        <v>10</v>
      </c>
      <c r="Q4" s="10">
        <v>11</v>
      </c>
      <c r="R4" s="11">
        <v>12</v>
      </c>
    </row>
    <row r="5" spans="1:19" ht="23.25" thickBot="1" x14ac:dyDescent="0.3">
      <c r="A5" s="32" t="s">
        <v>20</v>
      </c>
      <c r="B5" s="33" t="s">
        <v>21</v>
      </c>
      <c r="C5" s="33" t="s">
        <v>22</v>
      </c>
      <c r="D5" s="34" t="s">
        <v>24</v>
      </c>
      <c r="E5" s="34" t="s">
        <v>26</v>
      </c>
      <c r="F5" s="31" t="s">
        <v>17</v>
      </c>
      <c r="G5" s="35">
        <v>33661.013004058193</v>
      </c>
      <c r="H5" s="35">
        <v>37401.125560064662</v>
      </c>
      <c r="I5" s="35">
        <v>41764.590208738868</v>
      </c>
      <c r="J5" s="35">
        <v>43011.294394074357</v>
      </c>
      <c r="K5" s="35">
        <v>45504.702764745336</v>
      </c>
      <c r="L5" s="35">
        <v>51114.871598755024</v>
      </c>
      <c r="M5" s="35">
        <v>53608.279969426003</v>
      </c>
      <c r="N5" s="35">
        <v>57348.392525432471</v>
      </c>
      <c r="O5" s="35">
        <v>61088.50508143894</v>
      </c>
      <c r="P5" s="35">
        <v>69815.434378787351</v>
      </c>
      <c r="Q5" s="35">
        <v>75425.603212797054</v>
      </c>
      <c r="R5" s="36">
        <v>81035.772046806756</v>
      </c>
      <c r="S5" s="37"/>
    </row>
    <row r="6" spans="1:19" ht="20.100000000000001" customHeight="1" thickTop="1" x14ac:dyDescent="0.25">
      <c r="A6" s="27">
        <f>B6+C6+D6</f>
        <v>1</v>
      </c>
      <c r="B6" s="19">
        <v>0</v>
      </c>
      <c r="C6" s="19">
        <v>0</v>
      </c>
      <c r="D6" s="19">
        <v>1</v>
      </c>
      <c r="E6" s="19" t="s">
        <v>27</v>
      </c>
      <c r="F6" s="19" t="s">
        <v>59</v>
      </c>
      <c r="G6" s="38"/>
      <c r="H6" s="38"/>
      <c r="I6" s="51"/>
      <c r="J6" s="38"/>
      <c r="K6" s="51"/>
      <c r="L6" s="38"/>
      <c r="M6" s="38"/>
      <c r="N6" s="38"/>
      <c r="O6" s="38"/>
      <c r="P6" s="39"/>
      <c r="Q6" s="39"/>
      <c r="R6" s="40"/>
      <c r="S6" s="37"/>
    </row>
    <row r="7" spans="1:19" ht="20.100000000000001" customHeight="1" x14ac:dyDescent="0.25">
      <c r="A7" s="28">
        <f>B7+C7+D7</f>
        <v>5</v>
      </c>
      <c r="B7" s="12">
        <v>1</v>
      </c>
      <c r="C7" s="12">
        <v>4</v>
      </c>
      <c r="D7" s="12">
        <v>0</v>
      </c>
      <c r="E7" s="12" t="s">
        <v>28</v>
      </c>
      <c r="F7" s="12" t="s">
        <v>8</v>
      </c>
      <c r="G7" s="2"/>
      <c r="H7" s="2"/>
      <c r="I7" s="13"/>
      <c r="J7" s="2"/>
      <c r="K7" s="13"/>
      <c r="L7" s="2"/>
      <c r="M7" s="2"/>
      <c r="N7" s="41"/>
      <c r="O7" s="41"/>
      <c r="P7" s="42">
        <f>+$P$5</f>
        <v>69815.434378787351</v>
      </c>
      <c r="Q7" s="15">
        <f>+Q5</f>
        <v>75425.603212797054</v>
      </c>
      <c r="R7" s="43">
        <f>+R5</f>
        <v>81035.772046806756</v>
      </c>
    </row>
    <row r="8" spans="1:19" ht="20.100000000000001" customHeight="1" x14ac:dyDescent="0.25">
      <c r="A8" s="28">
        <f t="shared" ref="A8:A15" si="0">B8+C8+D8</f>
        <v>4</v>
      </c>
      <c r="B8" s="12">
        <v>0</v>
      </c>
      <c r="C8" s="12">
        <v>3</v>
      </c>
      <c r="D8" s="12">
        <v>1</v>
      </c>
      <c r="E8" s="12" t="s">
        <v>29</v>
      </c>
      <c r="F8" s="12" t="s">
        <v>9</v>
      </c>
      <c r="G8" s="2"/>
      <c r="H8" s="2"/>
      <c r="I8" s="13"/>
      <c r="J8" s="2"/>
      <c r="K8" s="13"/>
      <c r="L8" s="2"/>
      <c r="M8" s="2"/>
      <c r="N8" s="15">
        <f>+$N$5</f>
        <v>57348.392525432471</v>
      </c>
      <c r="O8" s="15">
        <f>+$O$5</f>
        <v>61088.50508143894</v>
      </c>
      <c r="P8" s="15">
        <f>+$P$5</f>
        <v>69815.434378787351</v>
      </c>
      <c r="Q8" s="17"/>
      <c r="R8" s="20"/>
    </row>
    <row r="9" spans="1:19" ht="20.100000000000001" customHeight="1" x14ac:dyDescent="0.25">
      <c r="A9" s="28">
        <f t="shared" si="0"/>
        <v>19</v>
      </c>
      <c r="B9" s="12">
        <v>5</v>
      </c>
      <c r="C9" s="12">
        <v>13</v>
      </c>
      <c r="D9" s="12">
        <v>1</v>
      </c>
      <c r="E9" s="12" t="s">
        <v>30</v>
      </c>
      <c r="F9" s="12" t="s">
        <v>10</v>
      </c>
      <c r="G9" s="2"/>
      <c r="H9" s="2"/>
      <c r="I9" s="13"/>
      <c r="J9" s="13"/>
      <c r="K9" s="13"/>
      <c r="L9" s="2"/>
      <c r="M9" s="15">
        <f>+$M$5</f>
        <v>53608.279969426003</v>
      </c>
      <c r="N9" s="15">
        <f t="shared" ref="N9:N11" si="1">+$N$5</f>
        <v>57348.392525432471</v>
      </c>
      <c r="O9" s="15">
        <f>+$O$5</f>
        <v>61088.50508143894</v>
      </c>
      <c r="P9" s="16"/>
      <c r="Q9" s="13"/>
      <c r="R9" s="21"/>
    </row>
    <row r="10" spans="1:19" ht="20.100000000000001" customHeight="1" x14ac:dyDescent="0.25">
      <c r="A10" s="28">
        <f t="shared" si="0"/>
        <v>2</v>
      </c>
      <c r="B10" s="12">
        <v>2</v>
      </c>
      <c r="C10" s="12">
        <v>0</v>
      </c>
      <c r="D10" s="12">
        <v>0</v>
      </c>
      <c r="E10" s="12" t="s">
        <v>50</v>
      </c>
      <c r="F10" s="12" t="s">
        <v>48</v>
      </c>
      <c r="G10" s="2"/>
      <c r="H10" s="2"/>
      <c r="I10" s="13"/>
      <c r="J10" s="12"/>
      <c r="K10" s="14"/>
      <c r="L10" s="2"/>
      <c r="M10" s="15">
        <f>+$M$5</f>
        <v>53608.279969426003</v>
      </c>
      <c r="N10" s="15">
        <f t="shared" si="1"/>
        <v>57348.392525432471</v>
      </c>
      <c r="O10" s="15">
        <f>+$O$5</f>
        <v>61088.50508143894</v>
      </c>
      <c r="P10" s="16"/>
      <c r="Q10" s="13"/>
      <c r="R10" s="21"/>
    </row>
    <row r="11" spans="1:19" ht="20.100000000000001" customHeight="1" x14ac:dyDescent="0.25">
      <c r="A11" s="28">
        <f t="shared" si="0"/>
        <v>6</v>
      </c>
      <c r="B11" s="12">
        <v>4</v>
      </c>
      <c r="C11" s="12">
        <v>2</v>
      </c>
      <c r="D11" s="12">
        <v>0</v>
      </c>
      <c r="E11" s="12" t="s">
        <v>31</v>
      </c>
      <c r="F11" s="12" t="s">
        <v>5</v>
      </c>
      <c r="G11" s="2"/>
      <c r="H11" s="2"/>
      <c r="I11" s="13"/>
      <c r="J11" s="12"/>
      <c r="K11" s="14"/>
      <c r="L11" s="15">
        <f>+$L$5</f>
        <v>51114.871598755024</v>
      </c>
      <c r="M11" s="15">
        <f t="shared" ref="M11:M23" si="2">+$M$5</f>
        <v>53608.279969426003</v>
      </c>
      <c r="N11" s="15">
        <f t="shared" si="1"/>
        <v>57348.392525432471</v>
      </c>
      <c r="O11" s="16"/>
      <c r="P11" s="18"/>
      <c r="Q11" s="13"/>
      <c r="R11" s="21"/>
    </row>
    <row r="12" spans="1:19" ht="20.100000000000001" customHeight="1" x14ac:dyDescent="0.25">
      <c r="A12" s="28">
        <f t="shared" si="0"/>
        <v>37</v>
      </c>
      <c r="B12" s="12">
        <v>18</v>
      </c>
      <c r="C12" s="12">
        <v>15</v>
      </c>
      <c r="D12" s="12">
        <v>4</v>
      </c>
      <c r="E12" s="12" t="s">
        <v>32</v>
      </c>
      <c r="F12" s="12" t="s">
        <v>0</v>
      </c>
      <c r="G12" s="2"/>
      <c r="H12" s="2"/>
      <c r="I12" s="12"/>
      <c r="J12" s="12"/>
      <c r="K12" s="15">
        <f>+$K$5</f>
        <v>45504.702764745336</v>
      </c>
      <c r="L12" s="15">
        <f t="shared" ref="L12:L23" si="3">+$L$5</f>
        <v>51114.871598755024</v>
      </c>
      <c r="M12" s="15">
        <f t="shared" si="2"/>
        <v>53608.279969426003</v>
      </c>
      <c r="N12" s="16"/>
      <c r="O12" s="18"/>
      <c r="P12" s="13"/>
      <c r="Q12" s="13"/>
      <c r="R12" s="21"/>
    </row>
    <row r="13" spans="1:19" ht="20.100000000000001" customHeight="1" x14ac:dyDescent="0.25">
      <c r="A13" s="28">
        <f t="shared" si="0"/>
        <v>36</v>
      </c>
      <c r="B13" s="12">
        <v>8</v>
      </c>
      <c r="C13" s="12">
        <v>26</v>
      </c>
      <c r="D13" s="12">
        <v>2</v>
      </c>
      <c r="E13" s="12" t="s">
        <v>33</v>
      </c>
      <c r="F13" s="12" t="s">
        <v>1</v>
      </c>
      <c r="G13" s="2"/>
      <c r="H13" s="2"/>
      <c r="I13" s="12"/>
      <c r="J13" s="12"/>
      <c r="K13" s="15">
        <f t="shared" ref="K13:K27" si="4">+$K$5</f>
        <v>45504.702764745336</v>
      </c>
      <c r="L13" s="15">
        <f t="shared" si="3"/>
        <v>51114.871598755024</v>
      </c>
      <c r="M13" s="15">
        <f t="shared" si="2"/>
        <v>53608.279969426003</v>
      </c>
      <c r="N13" s="18"/>
      <c r="O13" s="18"/>
      <c r="P13" s="13"/>
      <c r="Q13" s="13"/>
      <c r="R13" s="21"/>
    </row>
    <row r="14" spans="1:19" ht="20.100000000000001" customHeight="1" x14ac:dyDescent="0.25">
      <c r="A14" s="28">
        <f t="shared" si="0"/>
        <v>2</v>
      </c>
      <c r="B14" s="12">
        <v>1</v>
      </c>
      <c r="C14" s="12">
        <v>1</v>
      </c>
      <c r="D14" s="12">
        <v>0</v>
      </c>
      <c r="E14" s="12" t="s">
        <v>34</v>
      </c>
      <c r="F14" s="12" t="s">
        <v>11</v>
      </c>
      <c r="G14" s="2"/>
      <c r="H14" s="2"/>
      <c r="I14" s="12"/>
      <c r="J14" s="12"/>
      <c r="K14" s="15">
        <f t="shared" si="4"/>
        <v>45504.702764745336</v>
      </c>
      <c r="L14" s="15">
        <f t="shared" si="3"/>
        <v>51114.871598755024</v>
      </c>
      <c r="M14" s="15">
        <f t="shared" si="2"/>
        <v>53608.279969426003</v>
      </c>
      <c r="N14" s="18"/>
      <c r="O14" s="18"/>
      <c r="P14" s="13"/>
      <c r="Q14" s="13"/>
      <c r="R14" s="21"/>
    </row>
    <row r="15" spans="1:19" ht="20.100000000000001" customHeight="1" x14ac:dyDescent="0.25">
      <c r="A15" s="28">
        <f t="shared" si="0"/>
        <v>1</v>
      </c>
      <c r="B15" s="12">
        <v>0</v>
      </c>
      <c r="C15" s="12">
        <v>1</v>
      </c>
      <c r="D15" s="12">
        <v>0</v>
      </c>
      <c r="E15" s="12" t="s">
        <v>35</v>
      </c>
      <c r="F15" s="12" t="s">
        <v>18</v>
      </c>
      <c r="G15" s="2"/>
      <c r="H15" s="2"/>
      <c r="I15" s="14"/>
      <c r="J15" s="14"/>
      <c r="K15" s="15">
        <f t="shared" si="4"/>
        <v>45504.702764745336</v>
      </c>
      <c r="L15" s="15">
        <f t="shared" si="3"/>
        <v>51114.871598755024</v>
      </c>
      <c r="M15" s="15">
        <f t="shared" si="2"/>
        <v>53608.279969426003</v>
      </c>
      <c r="N15" s="18"/>
      <c r="O15" s="18"/>
      <c r="P15" s="13"/>
      <c r="Q15" s="13"/>
      <c r="R15" s="21"/>
    </row>
    <row r="16" spans="1:19" ht="20.100000000000001" customHeight="1" x14ac:dyDescent="0.25">
      <c r="A16" s="28">
        <f t="shared" ref="A16:A28" si="5">B16+C16+D16</f>
        <v>3</v>
      </c>
      <c r="B16" s="12">
        <v>1</v>
      </c>
      <c r="C16" s="12">
        <v>2</v>
      </c>
      <c r="D16" s="12">
        <v>0</v>
      </c>
      <c r="E16" s="12" t="s">
        <v>36</v>
      </c>
      <c r="F16" s="12" t="s">
        <v>4</v>
      </c>
      <c r="G16" s="2"/>
      <c r="H16" s="2"/>
      <c r="I16" s="12"/>
      <c r="J16" s="12"/>
      <c r="K16" s="15">
        <f t="shared" si="4"/>
        <v>45504.702764745336</v>
      </c>
      <c r="L16" s="15">
        <f t="shared" si="3"/>
        <v>51114.871598755024</v>
      </c>
      <c r="M16" s="15">
        <f t="shared" si="2"/>
        <v>53608.279969426003</v>
      </c>
      <c r="N16" s="16"/>
      <c r="O16" s="18"/>
      <c r="P16" s="13"/>
      <c r="Q16" s="13"/>
      <c r="R16" s="21"/>
    </row>
    <row r="17" spans="1:18" ht="20.100000000000001" customHeight="1" x14ac:dyDescent="0.25">
      <c r="A17" s="28">
        <f t="shared" si="5"/>
        <v>1</v>
      </c>
      <c r="B17" s="12">
        <v>0</v>
      </c>
      <c r="C17" s="12">
        <v>1</v>
      </c>
      <c r="D17" s="12">
        <v>0</v>
      </c>
      <c r="E17" s="12" t="s">
        <v>37</v>
      </c>
      <c r="F17" s="12" t="s">
        <v>12</v>
      </c>
      <c r="G17" s="2"/>
      <c r="H17" s="2"/>
      <c r="I17" s="12"/>
      <c r="J17" s="12"/>
      <c r="K17" s="15">
        <f t="shared" si="4"/>
        <v>45504.702764745336</v>
      </c>
      <c r="L17" s="15">
        <f t="shared" si="3"/>
        <v>51114.871598755024</v>
      </c>
      <c r="M17" s="15">
        <f t="shared" si="2"/>
        <v>53608.279969426003</v>
      </c>
      <c r="N17" s="16"/>
      <c r="O17" s="16"/>
      <c r="P17" s="18"/>
      <c r="Q17" s="13"/>
      <c r="R17" s="21"/>
    </row>
    <row r="18" spans="1:18" ht="20.100000000000001" customHeight="1" x14ac:dyDescent="0.25">
      <c r="A18" s="28">
        <f t="shared" si="5"/>
        <v>3</v>
      </c>
      <c r="B18" s="12">
        <v>2</v>
      </c>
      <c r="C18" s="12">
        <v>0</v>
      </c>
      <c r="D18" s="12">
        <v>1</v>
      </c>
      <c r="E18" s="12" t="s">
        <v>38</v>
      </c>
      <c r="F18" s="12" t="s">
        <v>60</v>
      </c>
      <c r="G18" s="2"/>
      <c r="H18" s="2"/>
      <c r="I18" s="2"/>
      <c r="J18" s="2"/>
      <c r="K18" s="15">
        <f t="shared" si="4"/>
        <v>45504.702764745336</v>
      </c>
      <c r="L18" s="15">
        <f t="shared" si="3"/>
        <v>51114.871598755024</v>
      </c>
      <c r="M18" s="15">
        <f t="shared" si="2"/>
        <v>53608.279969426003</v>
      </c>
      <c r="N18" s="13"/>
      <c r="O18" s="13"/>
      <c r="P18" s="13"/>
      <c r="Q18" s="13"/>
      <c r="R18" s="21"/>
    </row>
    <row r="19" spans="1:18" ht="20.100000000000001" customHeight="1" x14ac:dyDescent="0.25">
      <c r="A19" s="28">
        <f t="shared" si="5"/>
        <v>1</v>
      </c>
      <c r="B19" s="12">
        <v>0</v>
      </c>
      <c r="C19" s="12">
        <v>1</v>
      </c>
      <c r="D19" s="12">
        <v>0</v>
      </c>
      <c r="E19" s="12" t="s">
        <v>52</v>
      </c>
      <c r="F19" s="12" t="s">
        <v>51</v>
      </c>
      <c r="G19" s="2"/>
      <c r="H19" s="2"/>
      <c r="I19" s="2"/>
      <c r="J19" s="2"/>
      <c r="K19" s="15">
        <f t="shared" si="4"/>
        <v>45504.702764745336</v>
      </c>
      <c r="L19" s="15">
        <f t="shared" si="3"/>
        <v>51114.871598755024</v>
      </c>
      <c r="M19" s="15">
        <f t="shared" si="2"/>
        <v>53608.279969426003</v>
      </c>
      <c r="N19" s="13"/>
      <c r="O19" s="13"/>
      <c r="P19" s="13"/>
      <c r="Q19" s="13"/>
      <c r="R19" s="21"/>
    </row>
    <row r="20" spans="1:18" ht="20.100000000000001" customHeight="1" x14ac:dyDescent="0.25">
      <c r="A20" s="28">
        <f t="shared" si="5"/>
        <v>7</v>
      </c>
      <c r="B20" s="12">
        <v>3</v>
      </c>
      <c r="C20" s="12">
        <v>4</v>
      </c>
      <c r="D20" s="12">
        <v>0</v>
      </c>
      <c r="E20" s="12" t="s">
        <v>39</v>
      </c>
      <c r="F20" s="12" t="s">
        <v>6</v>
      </c>
      <c r="G20" s="2"/>
      <c r="H20" s="2"/>
      <c r="I20" s="2"/>
      <c r="J20" s="2"/>
      <c r="K20" s="15">
        <f t="shared" si="4"/>
        <v>45504.702764745336</v>
      </c>
      <c r="L20" s="15">
        <f t="shared" si="3"/>
        <v>51114.871598755024</v>
      </c>
      <c r="M20" s="15">
        <f t="shared" si="2"/>
        <v>53608.279969426003</v>
      </c>
      <c r="N20" s="13"/>
      <c r="O20" s="13"/>
      <c r="P20" s="13"/>
      <c r="Q20" s="13"/>
      <c r="R20" s="21"/>
    </row>
    <row r="21" spans="1:18" ht="20.100000000000001" customHeight="1" x14ac:dyDescent="0.25">
      <c r="A21" s="28">
        <f t="shared" si="5"/>
        <v>2</v>
      </c>
      <c r="B21" s="12">
        <v>2</v>
      </c>
      <c r="C21" s="12">
        <v>0</v>
      </c>
      <c r="D21" s="12">
        <v>0</v>
      </c>
      <c r="E21" s="12" t="s">
        <v>40</v>
      </c>
      <c r="F21" s="12" t="s">
        <v>19</v>
      </c>
      <c r="G21" s="2"/>
      <c r="H21" s="2"/>
      <c r="I21" s="2"/>
      <c r="J21" s="2"/>
      <c r="K21" s="15">
        <f t="shared" si="4"/>
        <v>45504.702764745336</v>
      </c>
      <c r="L21" s="15">
        <f t="shared" si="3"/>
        <v>51114.871598755024</v>
      </c>
      <c r="M21" s="15">
        <f t="shared" si="2"/>
        <v>53608.279969426003</v>
      </c>
      <c r="N21" s="13"/>
      <c r="O21" s="13"/>
      <c r="P21" s="13"/>
      <c r="Q21" s="13"/>
      <c r="R21" s="21"/>
    </row>
    <row r="22" spans="1:18" ht="20.100000000000001" customHeight="1" x14ac:dyDescent="0.25">
      <c r="A22" s="28">
        <f t="shared" si="5"/>
        <v>1</v>
      </c>
      <c r="B22" s="12">
        <v>1</v>
      </c>
      <c r="C22" s="12">
        <v>0</v>
      </c>
      <c r="D22" s="12">
        <v>0</v>
      </c>
      <c r="E22" s="12" t="s">
        <v>49</v>
      </c>
      <c r="F22" s="12" t="s">
        <v>47</v>
      </c>
      <c r="G22" s="2"/>
      <c r="H22" s="2"/>
      <c r="I22" s="44"/>
      <c r="J22" s="44"/>
      <c r="K22" s="15">
        <f t="shared" si="4"/>
        <v>45504.702764745336</v>
      </c>
      <c r="L22" s="15">
        <f t="shared" si="3"/>
        <v>51114.871598755024</v>
      </c>
      <c r="M22" s="15">
        <f t="shared" si="2"/>
        <v>53608.279969426003</v>
      </c>
      <c r="N22" s="13"/>
      <c r="O22" s="13"/>
      <c r="P22" s="13"/>
      <c r="Q22" s="13"/>
      <c r="R22" s="21"/>
    </row>
    <row r="23" spans="1:18" ht="20.100000000000001" customHeight="1" x14ac:dyDescent="0.25">
      <c r="A23" s="28">
        <f t="shared" si="5"/>
        <v>1</v>
      </c>
      <c r="B23" s="12">
        <v>0</v>
      </c>
      <c r="C23" s="12">
        <v>1</v>
      </c>
      <c r="D23" s="12">
        <v>0</v>
      </c>
      <c r="E23" s="12" t="s">
        <v>41</v>
      </c>
      <c r="F23" s="12" t="s">
        <v>13</v>
      </c>
      <c r="G23" s="2"/>
      <c r="H23" s="2"/>
      <c r="I23" s="14"/>
      <c r="J23" s="14"/>
      <c r="K23" s="15">
        <f t="shared" si="4"/>
        <v>45504.702764745336</v>
      </c>
      <c r="L23" s="15">
        <f t="shared" si="3"/>
        <v>51114.871598755024</v>
      </c>
      <c r="M23" s="15">
        <f t="shared" si="2"/>
        <v>53608.279969426003</v>
      </c>
      <c r="N23" s="13"/>
      <c r="O23" s="13"/>
      <c r="P23" s="13"/>
      <c r="Q23" s="13"/>
      <c r="R23" s="21"/>
    </row>
    <row r="24" spans="1:18" ht="20.100000000000001" customHeight="1" x14ac:dyDescent="0.25">
      <c r="A24" s="28">
        <f t="shared" si="5"/>
        <v>4</v>
      </c>
      <c r="B24" s="12">
        <v>2</v>
      </c>
      <c r="C24" s="12">
        <v>2</v>
      </c>
      <c r="D24" s="12">
        <v>0</v>
      </c>
      <c r="E24" s="12" t="s">
        <v>42</v>
      </c>
      <c r="F24" s="12" t="s">
        <v>7</v>
      </c>
      <c r="G24" s="2"/>
      <c r="H24" s="45"/>
      <c r="I24" s="15">
        <f>+$I$5</f>
        <v>41764.590208738868</v>
      </c>
      <c r="J24" s="15">
        <f>+$J$5</f>
        <v>43011.294394074357</v>
      </c>
      <c r="K24" s="15">
        <f t="shared" si="4"/>
        <v>45504.702764745336</v>
      </c>
      <c r="L24" s="16"/>
      <c r="M24" s="16"/>
      <c r="N24" s="13"/>
      <c r="O24" s="13"/>
      <c r="P24" s="13"/>
      <c r="Q24" s="13"/>
      <c r="R24" s="21"/>
    </row>
    <row r="25" spans="1:18" ht="20.100000000000001" customHeight="1" x14ac:dyDescent="0.25">
      <c r="A25" s="28">
        <f t="shared" si="5"/>
        <v>1</v>
      </c>
      <c r="B25" s="12">
        <v>0</v>
      </c>
      <c r="C25" s="12">
        <v>1</v>
      </c>
      <c r="D25" s="12">
        <v>0</v>
      </c>
      <c r="E25" s="12" t="s">
        <v>43</v>
      </c>
      <c r="F25" s="12" t="s">
        <v>14</v>
      </c>
      <c r="G25" s="2"/>
      <c r="H25" s="2"/>
      <c r="I25" s="15">
        <f t="shared" ref="I25:I28" si="6">+$I$5</f>
        <v>41764.590208738868</v>
      </c>
      <c r="J25" s="15">
        <f t="shared" ref="J25:J28" si="7">+$J$5</f>
        <v>43011.294394074357</v>
      </c>
      <c r="K25" s="15">
        <f t="shared" si="4"/>
        <v>45504.702764745336</v>
      </c>
      <c r="L25" s="13"/>
      <c r="M25" s="13"/>
      <c r="N25" s="13"/>
      <c r="O25" s="13"/>
      <c r="P25" s="13"/>
      <c r="Q25" s="13"/>
      <c r="R25" s="21"/>
    </row>
    <row r="26" spans="1:18" ht="20.100000000000001" customHeight="1" x14ac:dyDescent="0.25">
      <c r="A26" s="28">
        <f t="shared" si="5"/>
        <v>3</v>
      </c>
      <c r="B26" s="12">
        <v>3</v>
      </c>
      <c r="C26" s="12">
        <v>0</v>
      </c>
      <c r="D26" s="12">
        <v>0</v>
      </c>
      <c r="E26" s="12" t="s">
        <v>44</v>
      </c>
      <c r="F26" s="12" t="s">
        <v>16</v>
      </c>
      <c r="G26" s="2"/>
      <c r="H26" s="44"/>
      <c r="I26" s="15">
        <f t="shared" si="6"/>
        <v>41764.590208738868</v>
      </c>
      <c r="J26" s="15">
        <f t="shared" si="7"/>
        <v>43011.294394074357</v>
      </c>
      <c r="K26" s="15">
        <f t="shared" si="4"/>
        <v>45504.702764745336</v>
      </c>
      <c r="L26" s="13"/>
      <c r="M26" s="13"/>
      <c r="N26" s="13"/>
      <c r="O26" s="13"/>
      <c r="P26" s="13"/>
      <c r="Q26" s="13"/>
      <c r="R26" s="21"/>
    </row>
    <row r="27" spans="1:18" ht="20.100000000000001" customHeight="1" x14ac:dyDescent="0.25">
      <c r="A27" s="28">
        <f t="shared" si="5"/>
        <v>3</v>
      </c>
      <c r="B27" s="14">
        <v>0</v>
      </c>
      <c r="C27" s="14">
        <v>3</v>
      </c>
      <c r="D27" s="14">
        <v>0</v>
      </c>
      <c r="E27" s="14" t="s">
        <v>45</v>
      </c>
      <c r="F27" s="14" t="s">
        <v>15</v>
      </c>
      <c r="G27" s="41"/>
      <c r="H27" s="44"/>
      <c r="I27" s="42">
        <f t="shared" si="6"/>
        <v>41764.590208738868</v>
      </c>
      <c r="J27" s="42">
        <f t="shared" si="7"/>
        <v>43011.294394074357</v>
      </c>
      <c r="K27" s="15">
        <f t="shared" si="4"/>
        <v>45504.702764745336</v>
      </c>
      <c r="L27" s="29"/>
      <c r="M27" s="29"/>
      <c r="N27" s="29"/>
      <c r="O27" s="29"/>
      <c r="P27" s="29"/>
      <c r="Q27" s="29"/>
      <c r="R27" s="46"/>
    </row>
    <row r="28" spans="1:18" ht="20.100000000000001" customHeight="1" x14ac:dyDescent="0.25">
      <c r="A28" s="28">
        <f t="shared" si="5"/>
        <v>1</v>
      </c>
      <c r="B28" s="29">
        <v>0</v>
      </c>
      <c r="C28" s="29">
        <v>1</v>
      </c>
      <c r="D28" s="29">
        <v>0</v>
      </c>
      <c r="E28" s="48" t="s">
        <v>46</v>
      </c>
      <c r="F28" s="48" t="s">
        <v>2</v>
      </c>
      <c r="G28" s="47"/>
      <c r="H28" s="15">
        <f>+$H$5</f>
        <v>37401.125560064662</v>
      </c>
      <c r="I28" s="15">
        <f t="shared" si="6"/>
        <v>41764.590208738868</v>
      </c>
      <c r="J28" s="15">
        <f t="shared" si="7"/>
        <v>43011.294394074357</v>
      </c>
      <c r="K28" s="50"/>
      <c r="L28" s="48"/>
      <c r="M28" s="48"/>
      <c r="N28" s="48"/>
      <c r="O28" s="48"/>
      <c r="P28" s="48"/>
      <c r="Q28" s="48"/>
      <c r="R28" s="49"/>
    </row>
    <row r="29" spans="1:18" ht="20.100000000000001" customHeight="1" thickBot="1" x14ac:dyDescent="0.3">
      <c r="A29" s="25">
        <f>SUM(A6:A28)</f>
        <v>144</v>
      </c>
      <c r="B29" s="24">
        <f>+SUM(B6:B28)</f>
        <v>53</v>
      </c>
      <c r="C29" s="24">
        <f>+SUM(C6:C28)</f>
        <v>81</v>
      </c>
      <c r="D29" s="24">
        <f>+SUM(D6:D28)</f>
        <v>10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3"/>
    </row>
    <row r="30" spans="1:18" ht="15" customHeight="1" thickTop="1" x14ac:dyDescent="0.25">
      <c r="A30" s="26"/>
      <c r="C30" s="4"/>
      <c r="D30" s="4"/>
      <c r="E30" s="4"/>
      <c r="F30" s="6"/>
      <c r="G30" s="9"/>
      <c r="H30" s="6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" customHeight="1" x14ac:dyDescent="0.25">
      <c r="E31" s="5" t="s">
        <v>53</v>
      </c>
      <c r="G31" s="5" t="s">
        <v>54</v>
      </c>
      <c r="J31" s="1"/>
      <c r="K31" s="1"/>
      <c r="L31" s="1"/>
    </row>
    <row r="32" spans="1:18" ht="15" customHeight="1" x14ac:dyDescent="0.25">
      <c r="E32" s="37" t="s">
        <v>66</v>
      </c>
      <c r="F32" s="37"/>
      <c r="G32" t="s">
        <v>67</v>
      </c>
      <c r="J32" s="1"/>
      <c r="K32" s="1"/>
      <c r="L32" s="1"/>
    </row>
    <row r="33" spans="5:12" ht="15" customHeight="1" x14ac:dyDescent="0.25">
      <c r="E33" t="s">
        <v>64</v>
      </c>
      <c r="G33" t="s">
        <v>63</v>
      </c>
      <c r="I33" s="1"/>
      <c r="J33" s="1"/>
      <c r="K33" s="1"/>
      <c r="L33" s="1"/>
    </row>
    <row r="34" spans="5:12" ht="15" customHeight="1" x14ac:dyDescent="0.25">
      <c r="G34" s="1"/>
      <c r="H34" s="1"/>
      <c r="I34" s="1"/>
      <c r="J34" s="1"/>
      <c r="K34" s="1"/>
      <c r="L34" s="1"/>
    </row>
    <row r="35" spans="5:12" ht="15" customHeight="1" x14ac:dyDescent="0.25">
      <c r="E35" s="5" t="s">
        <v>55</v>
      </c>
      <c r="G35" s="5" t="s">
        <v>56</v>
      </c>
      <c r="J35" s="1"/>
      <c r="K35" s="1"/>
      <c r="L35" s="1"/>
    </row>
    <row r="36" spans="5:12" ht="15" customHeight="1" x14ac:dyDescent="0.25">
      <c r="E36" t="s">
        <v>57</v>
      </c>
      <c r="G36" t="s">
        <v>58</v>
      </c>
      <c r="J36" s="1"/>
      <c r="K36" s="1"/>
      <c r="L36" s="1"/>
    </row>
    <row r="37" spans="5:12" ht="15" customHeight="1" x14ac:dyDescent="0.25">
      <c r="G37" s="1"/>
      <c r="H37" s="1"/>
      <c r="I37" s="1"/>
      <c r="J37" s="1"/>
      <c r="K37" s="1"/>
      <c r="L37" s="1"/>
    </row>
    <row r="38" spans="5:12" ht="15" customHeight="1" x14ac:dyDescent="0.25">
      <c r="G38" s="52" t="s">
        <v>61</v>
      </c>
      <c r="H38" s="1"/>
      <c r="I38" s="1"/>
      <c r="J38" s="1"/>
      <c r="K38" s="1"/>
      <c r="L38" s="1"/>
    </row>
    <row r="39" spans="5:12" ht="15" customHeight="1" x14ac:dyDescent="0.25">
      <c r="G39" s="1"/>
      <c r="H39" s="1"/>
      <c r="I39" s="1"/>
      <c r="J39" s="1"/>
      <c r="K39" s="1"/>
      <c r="L39" s="1"/>
    </row>
    <row r="40" spans="5:12" ht="15" customHeight="1" x14ac:dyDescent="0.25">
      <c r="G40" s="52" t="s">
        <v>62</v>
      </c>
      <c r="H40" s="1"/>
      <c r="I40" s="1"/>
      <c r="J40" s="1"/>
      <c r="K40" s="1"/>
      <c r="L40" s="1"/>
    </row>
    <row r="41" spans="5:12" ht="15" customHeight="1" x14ac:dyDescent="0.25">
      <c r="H41" s="1"/>
    </row>
    <row r="42" spans="5:12" ht="15" customHeight="1" x14ac:dyDescent="0.25">
      <c r="H42" s="1"/>
    </row>
    <row r="43" spans="5:12" ht="15" customHeight="1" x14ac:dyDescent="0.25"/>
    <row r="44" spans="5:12" ht="15" customHeight="1" x14ac:dyDescent="0.25"/>
    <row r="45" spans="5:12" ht="15" customHeight="1" x14ac:dyDescent="0.25"/>
    <row r="46" spans="5:12" ht="15" customHeight="1" x14ac:dyDescent="0.25"/>
    <row r="47" spans="5:12" ht="15" customHeight="1" x14ac:dyDescent="0.25"/>
    <row r="48" spans="5:12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2">
    <mergeCell ref="A2:R2"/>
    <mergeCell ref="A4:D4"/>
  </mergeCells>
  <printOptions horizontalCentered="1"/>
  <pageMargins left="0.44" right="0.34" top="0.62992125984251968" bottom="0.15748031496062992" header="0.62992125984251968" footer="0.36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2025 LZ-RPT</vt:lpstr>
      <vt:lpstr>'2025 LZ-RPT'!Área_de_impresión</vt:lpstr>
      <vt:lpstr>'2025 LZ-RPT'!Títulos_a_imprimir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2018-09-19T10:55:29Z</dcterms:created>
  <dcterms:modified xsi:type="dcterms:W3CDTF">2026-02-18T12:56:08Z</dcterms:modified>
</cp:coreProperties>
</file>