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dministracion\Administracion y RRHH\Web CCASA\2025\Contratación - anual\"/>
    </mc:Choice>
  </mc:AlternateContent>
  <xr:revisionPtr revIDLastSave="0" documentId="13_ncr:1_{CB9E6A59-866F-4E2B-ADE0-4BA95C6888FD}" xr6:coauthVersionLast="47" xr6:coauthVersionMax="47" xr10:uidLastSave="{00000000-0000-0000-0000-000000000000}"/>
  <bookViews>
    <workbookView xWindow="20370" yWindow="-120" windowWidth="29040" windowHeight="15840" xr2:uid="{F8EF24BF-B8C9-4DF3-96A9-AC607DE59FFC}"/>
  </bookViews>
  <sheets>
    <sheet name="Hoja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F11" i="1" s="1"/>
  <c r="C11" i="1"/>
  <c r="E10" i="1"/>
  <c r="C10" i="1"/>
  <c r="E8" i="1"/>
  <c r="C8" i="1"/>
  <c r="F10" i="1"/>
  <c r="F9" i="1"/>
  <c r="F8" i="1"/>
  <c r="E7" i="1" l="1"/>
  <c r="C7" i="1"/>
  <c r="C12" i="1" s="1"/>
  <c r="F7" i="1" l="1"/>
  <c r="F12" i="1" s="1"/>
  <c r="E12" i="1"/>
  <c r="G11" i="1"/>
  <c r="G8" i="1"/>
  <c r="G7" i="1" l="1"/>
  <c r="G10" i="1"/>
  <c r="G9" i="1"/>
  <c r="G12" i="1" l="1"/>
</calcChain>
</file>

<file path=xl/sharedStrings.xml><?xml version="1.0" encoding="utf-8"?>
<sst xmlns="http://schemas.openxmlformats.org/spreadsheetml/2006/main" count="18" uniqueCount="17">
  <si>
    <t>%</t>
  </si>
  <si>
    <t>TOTAL</t>
  </si>
  <si>
    <t>Esleipen guztien zenbatekoa (BEZa barne)
Importe total de las adjudicaciones (IVA incluido)</t>
  </si>
  <si>
    <t>Kontratu kopurua
Número de contratos</t>
  </si>
  <si>
    <t>Prozedura
Procedimiento</t>
  </si>
  <si>
    <t>Espezifikoa / Específico SDA</t>
  </si>
  <si>
    <t xml:space="preserve">Esparru-akordiotik eratorria / Derivado de Acuerdo Marco </t>
  </si>
  <si>
    <t>Irekia / Abierto</t>
  </si>
  <si>
    <t>Kontratu txikiak / Contrato menor</t>
  </si>
  <si>
    <t>Esleipen guztien zenbatekoa (BEZa kanpo)
Importe total de las adjudicaciones (IVA excluido)</t>
  </si>
  <si>
    <t>Publizitaterik gabeko prozedura negoziatua / P. Negociado sin publicidad</t>
  </si>
  <si>
    <t>OHARRAK / NOTAS</t>
  </si>
  <si>
    <t>2025ko KONTRATU GUZTIAK / TOTAL CONTRATOS 2025</t>
  </si>
  <si>
    <t>* 2025ko ekitaldiko kontratuak hartzen dira kontuan. Ez dira kontuan hartzen 2025ko ekitaldian esleitutako kontratuak, 2025ko urtarrilaren 1ean egikaritzen hasi zirenak.</t>
  </si>
  <si>
    <t xml:space="preserve">* 5.000 eurotik gorako zenbatekoa duten kontratu txikiak soilik hartzen dira kontuan,  BEZa aparte. </t>
  </si>
  <si>
    <t xml:space="preserve">* únicamente se incluyen aquellos contratos menores con un importe superior a 5.000€ IVA excluido. </t>
  </si>
  <si>
    <t>*se incluyen contratos correspondientes al ejercicio 2025. No se incluyen aquellos contratos adjudicados en el ejercicio 2025con inicio de ejecucion a partir de 1/01/2026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</si>
</sst>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wrapText="1"/>
    </xf>
    <xf numFmtId="0" fontId="3" fillId="0" borderId="0" xfId="0" applyFont="1"/>
    <xf numFmtId="44" fontId="0" fillId="0" borderId="0" xfId="0" applyNumberFormat="1"/>
    <xf numFmtId="0" fontId="0" fillId="0" borderId="1" xfId="0" applyBorder="1" applyAlignment="1">
      <alignment horizontal="center" wrapText="1"/>
    </xf>
    <xf numFmtId="164" fontId="0" fillId="0" borderId="1" xfId="2" applyNumberFormat="1" applyFont="1" applyBorder="1" applyAlignment="1">
      <alignment horizontal="center" wrapText="1"/>
    </xf>
    <xf numFmtId="44" fontId="0" fillId="0" borderId="1" xfId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9" fontId="2" fillId="2" borderId="1" xfId="2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 wrapText="1"/>
    </xf>
    <xf numFmtId="44" fontId="0" fillId="0" borderId="1" xfId="1" applyFont="1" applyBorder="1" applyAlignment="1">
      <alignment wrapText="1"/>
    </xf>
    <xf numFmtId="8" fontId="0" fillId="0" borderId="1" xfId="1" applyNumberFormat="1" applyFont="1" applyBorder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2" borderId="0" xfId="0" applyFont="1" applyFill="1" applyAlignment="1">
      <alignment horizont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Administracion\Administracion%20y%20RRHH\Web%20CCASA\2025\Contrataci&#243;n%20-%20anual\Informe_Irekia_actualizado_1&#186;%20_Anual%202025.xlsx" TargetMode="External"/><Relationship Id="rId1" Type="http://schemas.openxmlformats.org/officeDocument/2006/relationships/externalLinkPath" Target="Informe_Irekia_actualizado_1&#186;%20_Anual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Administracion\Administracion%20y%20RRHH\Web%20CCASA\2025\Contrataci&#243;n%20-%20anual\Informe_Irekia_actualizado_1&#186;%20_Anual%202025-%20Menores.xlsx" TargetMode="External"/><Relationship Id="rId1" Type="http://schemas.openxmlformats.org/officeDocument/2006/relationships/externalLinkPath" Target="Informe_Irekia_actualizado_1&#186;%20_Anual%202025-%20Men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2023"/>
      <sheetName val="EXP_filtrado"/>
      <sheetName val="EXP2023_2ºtrimestre"/>
      <sheetName val="Proveedores"/>
      <sheetName val="CONTRATOS 2025 1º ANUAL"/>
      <sheetName val="PRÓRROGAS 2025 "/>
      <sheetName val="MODIFICACIONES 2025 "/>
      <sheetName val="ESP2024_CCASA_PRO"/>
      <sheetName val="Exp2023_anual"/>
    </sheetNames>
    <sheetDataSet>
      <sheetData sheetId="0"/>
      <sheetData sheetId="1"/>
      <sheetData sheetId="2"/>
      <sheetData sheetId="3"/>
      <sheetData sheetId="4">
        <row r="33">
          <cell r="E33">
            <v>6</v>
          </cell>
          <cell r="F33">
            <v>1822989.29</v>
          </cell>
        </row>
        <row r="34">
          <cell r="E34">
            <v>12</v>
          </cell>
          <cell r="F34">
            <v>1927009.89</v>
          </cell>
        </row>
        <row r="36">
          <cell r="E36">
            <v>3</v>
          </cell>
          <cell r="F36">
            <v>189855.03999999998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2023"/>
      <sheetName val="EXP_filtrado"/>
      <sheetName val="EXP2023_2ºtrimestre"/>
      <sheetName val="Proveedores"/>
      <sheetName val="MENORES 2025 -ANUAL"/>
      <sheetName val="ESP2024_CCASA_PRO"/>
      <sheetName val="Exp2023_anual"/>
    </sheetNames>
    <sheetDataSet>
      <sheetData sheetId="0"/>
      <sheetData sheetId="1"/>
      <sheetData sheetId="2"/>
      <sheetData sheetId="3"/>
      <sheetData sheetId="4">
        <row r="24">
          <cell r="E24">
            <v>19</v>
          </cell>
        </row>
        <row r="25">
          <cell r="E25">
            <v>261480.05000000002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E6DAD-127A-4E79-9ED7-AFA4A556718A}">
  <dimension ref="B2:I20"/>
  <sheetViews>
    <sheetView showGridLines="0" tabSelected="1" zoomScale="72" zoomScaleNormal="72" workbookViewId="0">
      <selection activeCell="E24" sqref="E24"/>
    </sheetView>
  </sheetViews>
  <sheetFormatPr baseColWidth="10" defaultRowHeight="15" x14ac:dyDescent="0.25"/>
  <cols>
    <col min="2" max="2" width="54.7109375" customWidth="1"/>
    <col min="3" max="3" width="11" bestFit="1" customWidth="1"/>
    <col min="4" max="4" width="9" customWidth="1"/>
    <col min="5" max="5" width="34.28515625" customWidth="1"/>
    <col min="6" max="6" width="35.85546875" customWidth="1"/>
    <col min="7" max="7" width="9.28515625" customWidth="1"/>
    <col min="9" max="9" width="15.5703125" bestFit="1" customWidth="1"/>
    <col min="10" max="10" width="14.5703125" bestFit="1" customWidth="1"/>
  </cols>
  <sheetData>
    <row r="2" spans="2:9" x14ac:dyDescent="0.25">
      <c r="B2" s="2"/>
      <c r="C2" s="2"/>
      <c r="D2" s="2"/>
      <c r="E2" s="2"/>
      <c r="F2" s="2"/>
      <c r="G2" s="2"/>
    </row>
    <row r="3" spans="2:9" x14ac:dyDescent="0.25">
      <c r="B3" s="2"/>
      <c r="C3" s="2"/>
      <c r="D3" s="2"/>
      <c r="E3" s="2"/>
      <c r="F3" s="2"/>
      <c r="G3" s="2"/>
    </row>
    <row r="4" spans="2:9" x14ac:dyDescent="0.25">
      <c r="B4" s="19" t="s">
        <v>12</v>
      </c>
      <c r="C4" s="19"/>
      <c r="D4" s="19"/>
      <c r="E4" s="19"/>
      <c r="F4" s="19"/>
      <c r="G4" s="19"/>
    </row>
    <row r="5" spans="2:9" s="4" customFormat="1" x14ac:dyDescent="0.25">
      <c r="B5" s="5"/>
      <c r="C5" s="5"/>
      <c r="D5" s="5"/>
      <c r="E5" s="5"/>
      <c r="F5" s="5"/>
      <c r="G5" s="5"/>
    </row>
    <row r="6" spans="2:9" ht="81" customHeight="1" x14ac:dyDescent="0.25">
      <c r="B6" s="3" t="s">
        <v>4</v>
      </c>
      <c r="C6" s="3" t="s">
        <v>3</v>
      </c>
      <c r="D6" s="3" t="s">
        <v>0</v>
      </c>
      <c r="E6" s="3" t="s">
        <v>9</v>
      </c>
      <c r="F6" s="3" t="s">
        <v>2</v>
      </c>
      <c r="G6" s="3" t="s">
        <v>0</v>
      </c>
      <c r="H6" s="1"/>
    </row>
    <row r="7" spans="2:9" x14ac:dyDescent="0.25">
      <c r="B7" s="8" t="s">
        <v>7</v>
      </c>
      <c r="C7" s="8">
        <f>'[1]CONTRATOS 2025 1º ANUAL'!$E$34</f>
        <v>12</v>
      </c>
      <c r="D7" s="9"/>
      <c r="E7" s="14">
        <f>'[1]CONTRATOS 2025 1º ANUAL'!$F$34</f>
        <v>1927009.89</v>
      </c>
      <c r="F7" s="10">
        <f>E7*1.21</f>
        <v>2331681.9668999999</v>
      </c>
      <c r="G7" s="9">
        <f>F7/$F$12</f>
        <v>0.45866616797429921</v>
      </c>
    </row>
    <row r="8" spans="2:9" ht="30" x14ac:dyDescent="0.25">
      <c r="B8" s="8" t="s">
        <v>10</v>
      </c>
      <c r="C8" s="8">
        <f>'[1]CONTRATOS 2025 1º ANUAL'!$E$36</f>
        <v>3</v>
      </c>
      <c r="D8" s="9"/>
      <c r="E8" s="14">
        <f>'[1]CONTRATOS 2025 1º ANUAL'!$F$36</f>
        <v>189855.03999999998</v>
      </c>
      <c r="F8" s="10">
        <f t="shared" ref="F8:F11" si="0">E8*1.21</f>
        <v>229724.59839999996</v>
      </c>
      <c r="G8" s="9">
        <f t="shared" ref="G8:G11" si="1">F8/$F$12</f>
        <v>4.5189225088724E-2</v>
      </c>
    </row>
    <row r="9" spans="2:9" x14ac:dyDescent="0.25">
      <c r="B9" s="8" t="s">
        <v>6</v>
      </c>
      <c r="C9" s="8">
        <v>0</v>
      </c>
      <c r="D9" s="9"/>
      <c r="E9" s="14"/>
      <c r="F9" s="10">
        <f t="shared" si="0"/>
        <v>0</v>
      </c>
      <c r="G9" s="9">
        <f t="shared" si="1"/>
        <v>0</v>
      </c>
    </row>
    <row r="10" spans="2:9" x14ac:dyDescent="0.25">
      <c r="B10" s="8" t="s">
        <v>5</v>
      </c>
      <c r="C10" s="8">
        <f>'[1]CONTRATOS 2025 1º ANUAL'!$E$33</f>
        <v>6</v>
      </c>
      <c r="D10" s="9"/>
      <c r="E10" s="14">
        <f>'[1]CONTRATOS 2025 1º ANUAL'!$F$33</f>
        <v>1822989.29</v>
      </c>
      <c r="F10" s="10">
        <f t="shared" si="0"/>
        <v>2205817.0408999999</v>
      </c>
      <c r="G10" s="9">
        <f t="shared" si="1"/>
        <v>0.43390722395435571</v>
      </c>
    </row>
    <row r="11" spans="2:9" x14ac:dyDescent="0.25">
      <c r="B11" s="8" t="s">
        <v>8</v>
      </c>
      <c r="C11" s="8">
        <f>'[2]MENORES 2025 -ANUAL'!$E$24</f>
        <v>19</v>
      </c>
      <c r="D11" s="9"/>
      <c r="E11" s="15">
        <f>'[2]MENORES 2025 -ANUAL'!$E$25</f>
        <v>261480.05000000002</v>
      </c>
      <c r="F11" s="10">
        <f t="shared" si="0"/>
        <v>316390.86050000001</v>
      </c>
      <c r="G11" s="9">
        <f t="shared" si="1"/>
        <v>6.2237382982620895E-2</v>
      </c>
    </row>
    <row r="12" spans="2:9" x14ac:dyDescent="0.25">
      <c r="B12" s="11" t="s">
        <v>1</v>
      </c>
      <c r="C12" s="11">
        <f>SUM(C7:C11)</f>
        <v>40</v>
      </c>
      <c r="D12" s="12"/>
      <c r="E12" s="13">
        <f>SUM(E7:E11)</f>
        <v>4201334.2699999996</v>
      </c>
      <c r="F12" s="13">
        <f>SUM(F7:F11)</f>
        <v>5083614.4667000007</v>
      </c>
      <c r="G12" s="12">
        <f>SUM(G7:G11)</f>
        <v>0.99999999999999989</v>
      </c>
    </row>
    <row r="13" spans="2:9" x14ac:dyDescent="0.25">
      <c r="I13" s="6">
        <v>1.21</v>
      </c>
    </row>
    <row r="14" spans="2:9" x14ac:dyDescent="0.25">
      <c r="F14" s="7"/>
    </row>
    <row r="15" spans="2:9" x14ac:dyDescent="0.25">
      <c r="B15" s="16" t="s">
        <v>11</v>
      </c>
    </row>
    <row r="16" spans="2:9" x14ac:dyDescent="0.25">
      <c r="B16" s="17"/>
    </row>
    <row r="17" spans="2:2" x14ac:dyDescent="0.25">
      <c r="B17" s="18" t="s">
        <v>14</v>
      </c>
    </row>
    <row r="18" spans="2:2" x14ac:dyDescent="0.25">
      <c r="B18" s="17" t="s">
        <v>15</v>
      </c>
    </row>
    <row r="19" spans="2:2" x14ac:dyDescent="0.25">
      <c r="B19" s="18" t="s">
        <v>13</v>
      </c>
    </row>
    <row r="20" spans="2:2" x14ac:dyDescent="0.25">
      <c r="B20" s="17" t="s">
        <v>16</v>
      </c>
    </row>
  </sheetData>
  <mergeCells count="1">
    <mergeCell ref="B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Echeverria Ruiz, Kristina</dc:creator>
  <cp:lastModifiedBy>Mora Carrasco, Maria Leyre</cp:lastModifiedBy>
  <dcterms:created xsi:type="dcterms:W3CDTF">2024-02-22T08:19:29Z</dcterms:created>
  <dcterms:modified xsi:type="dcterms:W3CDTF">2026-02-25T13:01:19Z</dcterms:modified>
</cp:coreProperties>
</file>