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L:\Administracion\Administracion y RRHH\Web CCASA\2025\Contratación - anual\"/>
    </mc:Choice>
  </mc:AlternateContent>
  <xr:revisionPtr revIDLastSave="0" documentId="13_ncr:1_{4A4FD2E4-9148-4176-A68C-646A25FB96A3}" xr6:coauthVersionLast="47" xr6:coauthVersionMax="47" xr10:uidLastSave="{00000000-0000-0000-0000-000000000000}"/>
  <bookViews>
    <workbookView xWindow="20370" yWindow="-120" windowWidth="29040" windowHeight="15840" firstSheet="4" activeTab="5" xr2:uid="{E76EB207-D415-47C0-9630-C063F6C0DD98}"/>
  </bookViews>
  <sheets>
    <sheet name="Exp2023" sheetId="1" state="hidden" r:id="rId1"/>
    <sheet name="EXP_filtrado" sheetId="6" state="hidden" r:id="rId2"/>
    <sheet name="EXP2023_2ºtrimestre" sheetId="2" state="hidden" r:id="rId3"/>
    <sheet name="Proveedores" sheetId="9" state="hidden" r:id="rId4"/>
    <sheet name="CONTRATOS 2025 1º ANUAL" sheetId="18" r:id="rId5"/>
    <sheet name="PRÓRROGAS 2025 " sheetId="22" r:id="rId6"/>
    <sheet name="MODIFICACIONES 2025 " sheetId="15" r:id="rId7"/>
    <sheet name="ESP2024_CCASA_PRO" sheetId="16" state="hidden" r:id="rId8"/>
    <sheet name="Exp2023_anual" sheetId="11" state="hidden" r:id="rId9"/>
  </sheets>
  <definedNames>
    <definedName name="_xlnm._FilterDatabase" localSheetId="4" hidden="1">'CONTRATOS 2025 1º ANUAL'!$A$1:$M$27</definedName>
    <definedName name="_xlnm._FilterDatabase" localSheetId="0" hidden="1">'Exp2023'!$A$1:$Q$55</definedName>
    <definedName name="_xlnm._FilterDatabase" localSheetId="8" hidden="1">Exp2023_anual!$A$3:$K$3</definedName>
    <definedName name="_xlnm._FilterDatabase" localSheetId="3" hidden="1">Proveedores!$A$1:$B$231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7" i="18" l="1"/>
  <c r="H27" i="18"/>
  <c r="F36" i="18" l="1"/>
  <c r="E32" i="18"/>
  <c r="F34" i="18"/>
  <c r="F35" i="18"/>
  <c r="F33" i="18"/>
  <c r="F32" i="18" l="1"/>
  <c r="E5" i="22"/>
  <c r="G3" i="2" l="1"/>
  <c r="H5" i="2"/>
  <c r="H6" i="2"/>
  <c r="H7" i="2"/>
  <c r="H8" i="2"/>
  <c r="H9" i="2"/>
  <c r="H10" i="2"/>
  <c r="H11" i="2"/>
  <c r="H12" i="2"/>
  <c r="H13" i="2"/>
  <c r="H14" i="2"/>
  <c r="H15" i="2"/>
  <c r="H16" i="2"/>
  <c r="H17" i="2"/>
  <c r="H18" i="2"/>
  <c r="H19" i="2"/>
  <c r="H20" i="2"/>
  <c r="H21" i="2"/>
  <c r="H4" i="2"/>
</calcChain>
</file>

<file path=xl/sharedStrings.xml><?xml version="1.0" encoding="utf-8"?>
<sst xmlns="http://schemas.openxmlformats.org/spreadsheetml/2006/main" count="2013" uniqueCount="870">
  <si>
    <t>Serie</t>
  </si>
  <si>
    <t>Adjudicación</t>
  </si>
  <si>
    <t>Asunto</t>
  </si>
  <si>
    <t>Tipo Expediente</t>
  </si>
  <si>
    <t>Situación</t>
  </si>
  <si>
    <t>Aprobada</t>
  </si>
  <si>
    <t>Razón social</t>
  </si>
  <si>
    <t>Importe líquido</t>
  </si>
  <si>
    <t>Formalización</t>
  </si>
  <si>
    <t>Fecha Inicio</t>
  </si>
  <si>
    <t>Fecha Final</t>
  </si>
  <si>
    <t>Responsable</t>
  </si>
  <si>
    <t>Tipo contrato</t>
  </si>
  <si>
    <t>Nº líneas</t>
  </si>
  <si>
    <t>Tipo facturación</t>
  </si>
  <si>
    <t>Ejercicio</t>
  </si>
  <si>
    <t>Observaciones oferta</t>
  </si>
  <si>
    <t>PR2023</t>
  </si>
  <si>
    <t>ADQUISICIÓN E IMPLANTACIÓN DE HERRAMIENTAS DE GESTIÓN DE LA ADMINISTRACIÓN ELECTRÓNICA EN LOS CONCEJOS DE ÁLAVA</t>
  </si>
  <si>
    <t>Prórroga de un procedimiento abierto o derivado (Serie PR)</t>
  </si>
  <si>
    <t>Prorrogado</t>
  </si>
  <si>
    <t>Sí</t>
  </si>
  <si>
    <t>ESPUBLICO SERVICIOS PARA LA ADMINISTRAC</t>
  </si>
  <si>
    <t>APILANEZ GARCIA, JUAN CARLOS</t>
  </si>
  <si>
    <t>Suministros</t>
  </si>
  <si>
    <t>MX</t>
  </si>
  <si>
    <t xml:space="preserve">SERVICIOS Y FUNCIONALIDADES RELACIONADOS CON LA CONSOLIDACIÓN DEL SISTEMA TICKETBAI EN ÁLAVA </t>
  </si>
  <si>
    <t>SERIKAT CONSULTORÍA E INFORMÁTICA, S.A.</t>
  </si>
  <si>
    <t>AÑARBE BASTERRA, MONTSE</t>
  </si>
  <si>
    <t>Servicios</t>
  </si>
  <si>
    <t>23.010.01</t>
  </si>
  <si>
    <t xml:space="preserve">SERVICIO DE ASISTENCIA TECNICA PARA EL DESARROLLO DE APLICACIONES WEB JAVA BASADAS EN APLICACIÓN ION  </t>
  </si>
  <si>
    <t>CANARIAS TECNOLÓGICA Y SISTEMAS DE INFOR</t>
  </si>
  <si>
    <t>RUBIO PÉREZ DE HEREDIA, JAVIER</t>
  </si>
  <si>
    <t>21.050.00</t>
  </si>
  <si>
    <t xml:space="preserve">ADQUISICIÓN DE SUSCRIPCIONES PARA HERRAMIENTA DE GESTIÓN DE CANAL DE DENUNCIAS </t>
  </si>
  <si>
    <t>SEGURDADES S.L.</t>
  </si>
  <si>
    <t>MARTÍN SANTAMARÍA, ANDONI</t>
  </si>
  <si>
    <t>23.020.00</t>
  </si>
  <si>
    <t xml:space="preserve">DESARROLLO DE MEJORAS EN APLICACIONES DE LAS DIRECCIONES DE EQUILIBRIO TERRITORIAL, CULTURA Y DEPORTE </t>
  </si>
  <si>
    <t>AT</t>
  </si>
  <si>
    <t>23.019.00</t>
  </si>
  <si>
    <t>PR2023L1</t>
  </si>
  <si>
    <t xml:space="preserve">DESARROLLO DE COMPONENTES PARA LA INTEGRACIÓN DE CATASTRO DFA CON NOTARIOS Y REGISTRADORES DE LA PROPIEDAD </t>
  </si>
  <si>
    <t>DEUSTO SEIDOR, S.A.</t>
  </si>
  <si>
    <t>ORTIZ DE BARRÓN MARTÍNEZ, DIEGO</t>
  </si>
  <si>
    <t>20.007.00</t>
  </si>
  <si>
    <t>PR2023L2</t>
  </si>
  <si>
    <t>DESARROLLO DE COMPONENTES PARA LA INTEGRACIÓN DE CATASTRO DFA CON NOTARIOS Y REGISTRADORES DE LA PROPIEDAD</t>
  </si>
  <si>
    <t>INDRA SOLUCIONES TENCOLOGÍAS DE LA INFOR</t>
  </si>
  <si>
    <t>2023L1</t>
  </si>
  <si>
    <t xml:space="preserve">IMPLANTACIÓN NUEVO SISTEMA TRIBUTARIO BASADO EN ERP Y SUMINISTRO LICENCIAS SAP </t>
  </si>
  <si>
    <t>Procedimiento Abierto</t>
  </si>
  <si>
    <t>En Vigor</t>
  </si>
  <si>
    <t xml:space="preserve">INGENIERÍA EN INTEGRACIÓN DE SISTEMAS </t>
  </si>
  <si>
    <t>GUTIERREZ IMATZ, JOSÉ JULIAN</t>
  </si>
  <si>
    <t>CE</t>
  </si>
  <si>
    <t>CIBERSEGURIDAD PREVENTIVA EN DIPUTACIÓN FORAL DE ÁLAVA (SOC Y HACKING ÉTICO). LOTE 1</t>
  </si>
  <si>
    <t>KYNDRYL ESPAÑA, S.A</t>
  </si>
  <si>
    <t>PEREZ DE ARRILUCEA AGUIRRE, ROBERTO</t>
  </si>
  <si>
    <t>2023</t>
  </si>
  <si>
    <t xml:space="preserve">UX RESEARCH PARA EL PROCESO DE LA DECLARACIÓN DE LA RENTA EN ÁLAVA </t>
  </si>
  <si>
    <t>Finalizado</t>
  </si>
  <si>
    <t>ADIMEDIA S.L.</t>
  </si>
  <si>
    <t>23.041.00</t>
  </si>
  <si>
    <t>ADQUISICIÓN DE SUSCRIPCIONES PARA HERRAMIENTA DE GESTIÓN DE CANAL DE DENUNCIAS</t>
  </si>
  <si>
    <t>21.060.00</t>
  </si>
  <si>
    <t>2023L3</t>
  </si>
  <si>
    <t>ADQUISICIÓN E IMPLANTACIÓN DE UN SISTEMA INFORMÁTICO INTEGRAL DE GESTIÓN (ECONÓMICA-FINANCIERA, PADRÓN, RECAUDACIÓN Y GESTIÓN DE INGRESOS, NÓMINAS Y ACTIVOS) PARA LAS EELL Y LAS LICENCIAS DE LOS SISTEMAS OPERATIVOS DE LOS SERVIDORES (LOTE 3)</t>
  </si>
  <si>
    <t>SPECIALIST COMPUTER CENTRES S.L.</t>
  </si>
  <si>
    <t>ce</t>
  </si>
  <si>
    <t>2023L2</t>
  </si>
  <si>
    <t>IMPLANTACIÓN NUEVO SISTEMA TRIBUTARIO BASADO EN ERP Y SUMINISTRO LICENCIAS SAP - LOTE 2</t>
  </si>
  <si>
    <t>ACCENTURE S.L. SOCIEDAD UNIPERSONAL</t>
  </si>
  <si>
    <t>21.050.00  (Tramitación anticipada)</t>
  </si>
  <si>
    <t>ADQUISICIÓN LICENCIAS SOFTWARE PARA LA EVOLUCIÓN Y AMPLIACIÓN DE SITIOS WEB DE LA DIPUTACIÓN FORAL DE ÁLAVA - LOTE 2</t>
  </si>
  <si>
    <t>RICOH SPAIN IT SERVICES, S.L.U.</t>
  </si>
  <si>
    <t>CASTELLANO MOLINA, NATALIA</t>
  </si>
  <si>
    <t>23.005.00</t>
  </si>
  <si>
    <t>CIBERSEGURIDAD PREVENTIVA EN DIPUTACIÓN FORAL DE ÁLAVA (SOC Y HACKING ÉTICO) - LOTE 2</t>
  </si>
  <si>
    <t>23.014.00; 2021.080; 2021.060</t>
  </si>
  <si>
    <t>ADQUISICIÓN DE INFRAESTRUCTURA PARA LA RENOVACIÓN DE LA PLATAFORMA DE VIRTUALIZACIÓN, DE SERVIDORES Y DE MONITORIZACIÓN DE LA DIPUTACIÓN FORAL DE ÁLAVA (DFA)</t>
  </si>
  <si>
    <t>ECONOCOM SERVICIOS, S.A.</t>
  </si>
  <si>
    <t>VINUESA ALONSO, GONZALO</t>
  </si>
  <si>
    <t>21.080.00</t>
  </si>
  <si>
    <t>2023L4</t>
  </si>
  <si>
    <t>2023L5</t>
  </si>
  <si>
    <t>INETUM NORTE, S.L.U.</t>
  </si>
  <si>
    <t>21.080.00; 23.010.01; 22.011.00; 21.050.00</t>
  </si>
  <si>
    <t>2023L6</t>
  </si>
  <si>
    <t>APLICACIONES Y TRATAMIENTOS DE SISTEMAS,</t>
  </si>
  <si>
    <t>23.010.01; 21.050.00</t>
  </si>
  <si>
    <t>VERSIA INFRAESTRUCTURAS TI</t>
  </si>
  <si>
    <t>DATA BASE STORAGE, S.L.</t>
  </si>
  <si>
    <t>ADQUISICIÓN LICENCIAS SOFTWARE PARA LA GESTIÓN DOCUMENTAL EN ENTIDADES LOCALES</t>
  </si>
  <si>
    <t>CONFIGURACIÓN Y OPERACIÓN DE UNA OFICINA DE ACELERACIÓN Y COORDINACIÓN DEL PROCESO DE DIGITALIZACIÓN DE LA HACIENDA FORAL DE ÁLAVA</t>
  </si>
  <si>
    <t>PRICEWATERHOUSECOOPERS ASESORES DE</t>
  </si>
  <si>
    <t>MANTENIMIENTO DE LICENCIAS DE CONFLUENCE Y BITBUCKET PARA 2023</t>
  </si>
  <si>
    <t>ARRIETA PÉREZ, Mª VICTORIA</t>
  </si>
  <si>
    <t>19.016.00</t>
  </si>
  <si>
    <t>ADQUISICIÓN IBM CLOUD (2023DFA6315)</t>
  </si>
  <si>
    <t>Adquisiciones HW y Sw tramitadas por el Dpto de Compras</t>
  </si>
  <si>
    <t>INTERNATIONAL BUSINESS MACHINES, S.A.</t>
  </si>
  <si>
    <t>ALZOLA ARIZNABARRETA, RUBÉN</t>
  </si>
  <si>
    <t>FP23</t>
  </si>
  <si>
    <t>CONFIGURACIÓN DE SALAS DE REUNIONES</t>
  </si>
  <si>
    <t>Contratos Menores (Serie P)</t>
  </si>
  <si>
    <t>RICOH ESPAÑA, S.L.U.</t>
  </si>
  <si>
    <t xml:space="preserve">ELEMENTOS PARA 1 PUESTO DE COWORKING (2023DFA5674) </t>
  </si>
  <si>
    <t>IBERMATICA, S.A.</t>
  </si>
  <si>
    <t>ADQUISICIÓN DE VENTILADORES PARA CHASIS DE SERVIDORES (2023DFA5592)</t>
  </si>
  <si>
    <t xml:space="preserve">FORMACIÓN PARA LA MEJORA DE EQUIPOS </t>
  </si>
  <si>
    <t>MAIDER GOROSTIDI GARCÍA</t>
  </si>
  <si>
    <t>MORA CARRASCO, LEYRE</t>
  </si>
  <si>
    <t>FP23; FP24</t>
  </si>
  <si>
    <t>ADQUISICIÓN DE CARGADOR PARA PORTATIL LATITUDE 5520 (DFA2023DFA5378)</t>
  </si>
  <si>
    <t xml:space="preserve">SOPORTE DE SISTEMAS DE INFORMACIÓN DE DFA (SISTEMA DE INFORMACIÓN DE CATASTRO GRÁFICO-ALFANUMÉRICO Y HERRAMIENTAS CORPORATIVAS DE CCASA) </t>
  </si>
  <si>
    <t>ADQUISICIÓN DE 2 LICENCIAS POWER BI PREMIUM (2023DFA4927)</t>
  </si>
  <si>
    <t>HIBERUS SISTEMAS INFORMATICOS, SL.</t>
  </si>
  <si>
    <t>Consultoría para el diagnóstico de situación actual para la Transformación Digital del Departamento de Políticas Sociales</t>
  </si>
  <si>
    <t>23.009.00</t>
  </si>
  <si>
    <t>SERVICIO SOPORTE GESTIÓN DE CONTENIDOS UNIDAD WEB</t>
  </si>
  <si>
    <t>MERKATU INTERACTIVA S.L.</t>
  </si>
  <si>
    <t>ASISTENCIA TÉCNICA PARA MODIFICACIONES DE IVR</t>
  </si>
  <si>
    <t>Contratado</t>
  </si>
  <si>
    <t>TELEFONICA SOLUCIONES DE INFORMATICA SAU</t>
  </si>
  <si>
    <t>SUMINISTRO DE LICENCIAS REDTRUST (REDTRUST ON PREMISE AS A SERVICE) PARA GESTIÓN DE CERTIFICADOS CORPORATIVOS</t>
  </si>
  <si>
    <t>EVOLIUM TECHNOLOGIES S.L.U.</t>
  </si>
  <si>
    <t>23.014.00</t>
  </si>
  <si>
    <t>ADQUISICIÓN AP´S PARA MEJORAR COBERTURA WIFI EN CINES SAMANIEGO (2023DFA4249)</t>
  </si>
  <si>
    <t>SISTEMAS AVANZADOS DE TECNOLOGÍA, S.A.</t>
  </si>
  <si>
    <t xml:space="preserve">WORKSHOPS Y POCS DE INNOVACIÓN TECNOLÓGICA </t>
  </si>
  <si>
    <t>IDEABLE SOLUTIONS, S.L.</t>
  </si>
  <si>
    <t>GIL GIL, RUBEN</t>
  </si>
  <si>
    <t>SOPORTE A LA MIGRACION DE LA NUEVA VERSION DE SIEBEL EN UN ENTORNO DE LABORATORIO</t>
  </si>
  <si>
    <t>ORACLE IBERICA S.R.L.</t>
  </si>
  <si>
    <t>HERNÁEZ CRESPO, MARTA</t>
  </si>
  <si>
    <t>23.002.00</t>
  </si>
  <si>
    <t>MANTENIMIENTO DE LA PRESENCIA WEB CORPORATIVA DE LA DFA</t>
  </si>
  <si>
    <t>HIBERUS IKT, S.L.</t>
  </si>
  <si>
    <t xml:space="preserve">SOPORTE A ADMINISTRACIÓN LIFERAY </t>
  </si>
  <si>
    <t>LIFERAY SPAIN S.L.U.</t>
  </si>
  <si>
    <t>at</t>
  </si>
  <si>
    <t xml:space="preserve">DEFINICIÓN DE ELEMENTOS FUNDACIONALES DEL MOBILITY DATA SPACE </t>
  </si>
  <si>
    <t>23.021.00</t>
  </si>
  <si>
    <t>ADAPTACIÓN DE APLICACIÓN SAP DE PATRIMONIO AL CAMBIO DE ESTRUCTURA PROVOCADO POR LA NUEVA LEGISLATURA</t>
  </si>
  <si>
    <t>ZUBIZARRETA URIBELARREA, ÁNGEL</t>
  </si>
  <si>
    <t>23.402.01</t>
  </si>
  <si>
    <t>INTEGRACIÓN DEL PROCEDIMIENTO SANCIONADOR DE SERVICIOS SOCIALES EN EL TRAMITADOR DE EXPEDIENTES CORPORATIVO (T-GUNE)</t>
  </si>
  <si>
    <t>ECNA INFORMÁTICA, S.L.</t>
  </si>
  <si>
    <t>ARANTZAMENDI ARRIZABALAGA, JON</t>
  </si>
  <si>
    <t>23.401.01 SESO</t>
  </si>
  <si>
    <t>CONSULTORIA AGILE</t>
  </si>
  <si>
    <t>PLAIN CONCEPTS S.L.U.</t>
  </si>
  <si>
    <t>DEFINICIÓN DE PARÁMETROS DE ENTORNOS DE PROTECCIÓN DE ELEMENTOS PATRIMONIALES DE ÁLAVA</t>
  </si>
  <si>
    <t>ATALAYA TERRITORIO S.L.</t>
  </si>
  <si>
    <t>23.008.00</t>
  </si>
  <si>
    <t>ASISTENCIA TÉCNICA PARA LOS SERVICIOS DE USABILIDAD EN EL DESARROLLO DE APLICACIONES WEB</t>
  </si>
  <si>
    <t>ASIER SUAREZ SAIZ</t>
  </si>
  <si>
    <t>DEFINICIÓN DE SISTEMA DE DISEÑO PARA DESARROLLO DE FRONT END</t>
  </si>
  <si>
    <t>CARMEN ANSIO RUIZ</t>
  </si>
  <si>
    <t>ADQUISICIÓN DE 77 MONITORES Y CABLES HDMI (2023DFA3484)</t>
  </si>
  <si>
    <t>ADQUISICIÓN DE LICENCIAS JIRA CLOUD (2023DFA3947)</t>
  </si>
  <si>
    <t>GRUPO SALENDA, S.L.</t>
  </si>
  <si>
    <t>2023.401.01</t>
  </si>
  <si>
    <t>ADQUISICION DE EQUIPAMENTO PARA CCASA 1ª Planta, UFHAC y SAP (2023DFA3481)</t>
  </si>
  <si>
    <t>KIT VENTILACIÓN PARA SERVIDOR DE COPIAS OFFLINE (2023DFA3516)</t>
  </si>
  <si>
    <t>DESARROLLO DE MEJORAS EN APLICACIONES DE LAS DIRECCIONES DE EQUILIBRIO TERRITORIAL, CULTURA Y DEPORTE</t>
  </si>
  <si>
    <t>Específico del SDA</t>
  </si>
  <si>
    <t>23.007.00; 23.019.00</t>
  </si>
  <si>
    <t>TIPO / MOTA</t>
  </si>
  <si>
    <t>FECHA DE ADJUDICACION / ESLEIPEN DATA</t>
  </si>
  <si>
    <t>ADJUDICATARIA / ESLEIPENDUNA</t>
  </si>
  <si>
    <t>A82018474</t>
  </si>
  <si>
    <t>TELEFÓNICA DE ESPAÑA, S.A.U.</t>
  </si>
  <si>
    <t>16275072L</t>
  </si>
  <si>
    <t>A08224826</t>
  </si>
  <si>
    <t>Suministros / Hornidurak</t>
  </si>
  <si>
    <t>A78923125</t>
  </si>
  <si>
    <t>TELEFÓNICA MÓVILES ESPAÑA, S.A.U.</t>
  </si>
  <si>
    <t>CENTRO DE CÁLCULO DE ALAVA, S.A.</t>
  </si>
  <si>
    <t>GARTNER ESPAÑA, S.L.</t>
  </si>
  <si>
    <t>SISTEMAS INFORMÁTICOS MODULARES DE ÁLAVA</t>
  </si>
  <si>
    <t>DATUA IA, S.L.</t>
  </si>
  <si>
    <t>PROJECT FOLDER, S.L. - TUSET</t>
  </si>
  <si>
    <t>ESRI ESPAÑA SOLUCIONES GEOSPACIALES, S.L</t>
  </si>
  <si>
    <t>LOGIC VITORIA S.L.</t>
  </si>
  <si>
    <t>BILBOMÁTICA, S.A.</t>
  </si>
  <si>
    <t>ALKORA E.B.S., S.A.U.</t>
  </si>
  <si>
    <t xml:space="preserve">SERVICIOS GLOBALES ARABA, S.L. </t>
  </si>
  <si>
    <t>ECONOCOM PRODUCTS &amp; SOLUTIONS, S.A.U.</t>
  </si>
  <si>
    <t>CRAYON SOFTWARE EXPERTS SPAIN S.L.</t>
  </si>
  <si>
    <t>SISTEMAS Y TRATAMIENTOS AUTOMÁTICOS, S.L</t>
  </si>
  <si>
    <t>SOCIEDAD ESTATAL CORREOS Y TELÉGRAFOS, S</t>
  </si>
  <si>
    <t>TEKNEI IT SL</t>
  </si>
  <si>
    <t>Patxi Rocha del Cura</t>
  </si>
  <si>
    <t>SAP ESPAÑA. S.A.</t>
  </si>
  <si>
    <t>2023054L2</t>
  </si>
  <si>
    <t>2023040L1</t>
  </si>
  <si>
    <t>2023070L1</t>
  </si>
  <si>
    <t>2023073L2</t>
  </si>
  <si>
    <t>2023040L2</t>
  </si>
  <si>
    <t>2023062L4</t>
  </si>
  <si>
    <t>2023062L5</t>
  </si>
  <si>
    <t>2023062L6</t>
  </si>
  <si>
    <t>2023062L3</t>
  </si>
  <si>
    <t>2023062L2</t>
  </si>
  <si>
    <t>2023062L1</t>
  </si>
  <si>
    <t>2023009L1</t>
  </si>
  <si>
    <t>CIF/DNI</t>
  </si>
  <si>
    <t>ALAIN LARREINA</t>
  </si>
  <si>
    <t>44680526J</t>
  </si>
  <si>
    <t>BALIDEA CONSULTING AND PROGRAMMING S.L.</t>
  </si>
  <si>
    <t>B15850647</t>
  </si>
  <si>
    <t>A01052539</t>
  </si>
  <si>
    <t>A95191300</t>
  </si>
  <si>
    <t>DORLET SYSTEMS, S.L.U</t>
  </si>
  <si>
    <t>B20559191</t>
  </si>
  <si>
    <t>DELOITTE CONSULTING, S.L.U.</t>
  </si>
  <si>
    <t>B81690471</t>
  </si>
  <si>
    <t>B48119341</t>
  </si>
  <si>
    <t>ESA20038915</t>
  </si>
  <si>
    <t>GEOGRAMA GIS, S.L.</t>
  </si>
  <si>
    <t>B01486737</t>
  </si>
  <si>
    <t>A01051747</t>
  </si>
  <si>
    <t>A48476006</t>
  </si>
  <si>
    <t>VASS CONSULTORÍA DE SISTEMAS, S.L</t>
  </si>
  <si>
    <t>B82422015</t>
  </si>
  <si>
    <t>ENTELGY IBAI, S.A.U.</t>
  </si>
  <si>
    <t>A95288221</t>
  </si>
  <si>
    <t>B48441497</t>
  </si>
  <si>
    <t>EDE FUNDAZIO</t>
  </si>
  <si>
    <t>G95748356</t>
  </si>
  <si>
    <t>ELKARKIDETZA EPSV</t>
  </si>
  <si>
    <t>V01034743</t>
  </si>
  <si>
    <t>ESSI PROJECTS, SA</t>
  </si>
  <si>
    <t>A61274072</t>
  </si>
  <si>
    <t>EULEN S.A.</t>
  </si>
  <si>
    <t>A28517308</t>
  </si>
  <si>
    <t>FORSELEC GESTION S.L.</t>
  </si>
  <si>
    <t>B01347731</t>
  </si>
  <si>
    <t>IMQ PREVENCION, S.L.</t>
  </si>
  <si>
    <t>B95431367</t>
  </si>
  <si>
    <t>JAVIER VAZQUEZ MATILLA. S.L.</t>
  </si>
  <si>
    <t>B71350615</t>
  </si>
  <si>
    <t>B01132455</t>
  </si>
  <si>
    <t>A58379629</t>
  </si>
  <si>
    <t>B81644387</t>
  </si>
  <si>
    <t>SUMINISTROS ZADORRA, S.L.</t>
  </si>
  <si>
    <t>B01476761</t>
  </si>
  <si>
    <t>TAC TEACHING VITORIA, S.L.</t>
  </si>
  <si>
    <t>B01580976</t>
  </si>
  <si>
    <t>VIRGINIA AGUIRRE GARCIN</t>
  </si>
  <si>
    <t>72516702W</t>
  </si>
  <si>
    <t>PUE DATA, S.L.</t>
  </si>
  <si>
    <t>B87283685</t>
  </si>
  <si>
    <t>ITZIAR LÓPEZ DE LUZURIAGA TRIANA</t>
  </si>
  <si>
    <t>44671631-L</t>
  </si>
  <si>
    <t>B85341162</t>
  </si>
  <si>
    <t>VERSIA CONTACT CENTER, S.L.</t>
  </si>
  <si>
    <t>B-95250817</t>
  </si>
  <si>
    <t>FUNDACIÓN MUSEO ARTIUM</t>
  </si>
  <si>
    <t>G-01315530</t>
  </si>
  <si>
    <t>EVENTO KIT S.L.</t>
  </si>
  <si>
    <t>B01483783</t>
  </si>
  <si>
    <t>LANAK EMPRESA DE TRABAJO TEMPORAL</t>
  </si>
  <si>
    <t>B01347186</t>
  </si>
  <si>
    <t>A33117995</t>
  </si>
  <si>
    <t>ARBEXDIGITAPRINT S.L.U</t>
  </si>
  <si>
    <t>B01013291</t>
  </si>
  <si>
    <t>ALMACENES CAYPE, S.A.</t>
  </si>
  <si>
    <t>A01036102</t>
  </si>
  <si>
    <t>NERINA DISEÑO TEXTILES</t>
  </si>
  <si>
    <t>B54447552</t>
  </si>
  <si>
    <t>GRUPO CORPORATIVO GFI NORTE, S.L.</t>
  </si>
  <si>
    <t>B48301865</t>
  </si>
  <si>
    <t>TECNOSYLVA INGENIERIA DEL TERRITORIO</t>
  </si>
  <si>
    <t>B24352296</t>
  </si>
  <si>
    <t>TRABAJOS CATASTRALES, S.A.U.</t>
  </si>
  <si>
    <t>A31112121</t>
  </si>
  <si>
    <t>ARGAEX PIRAMIDE 2006. S.L.</t>
  </si>
  <si>
    <t>B99099095</t>
  </si>
  <si>
    <t>HEWLETT-PACKARD SERVICIOS ESPAÑA S.L.</t>
  </si>
  <si>
    <t>B82591470</t>
  </si>
  <si>
    <t>SORETRAC SA</t>
  </si>
  <si>
    <t>A20043410</t>
  </si>
  <si>
    <t>BEDU ASESORES LABORALES. S.L</t>
  </si>
  <si>
    <t>BO1 1 57106</t>
  </si>
  <si>
    <t>B84184217</t>
  </si>
  <si>
    <t>A28010791</t>
  </si>
  <si>
    <t>LABS DIVISION, S.L.</t>
  </si>
  <si>
    <t>B65465536</t>
  </si>
  <si>
    <t>B84965375</t>
  </si>
  <si>
    <t>AXIA INTELLIGENT LEARNING, S.L.</t>
  </si>
  <si>
    <t>B95800348</t>
  </si>
  <si>
    <t>CLARKE MODET ESPAÑA</t>
  </si>
  <si>
    <t>B-83049189</t>
  </si>
  <si>
    <t>INNOTEC SYSTEM SLU</t>
  </si>
  <si>
    <t>B83444943</t>
  </si>
  <si>
    <t>OSAKIDETZA-ORGANIZACIÓN CENTRAL</t>
  </si>
  <si>
    <t>S5100023J</t>
  </si>
  <si>
    <t>BMC SOFTWARE, S.A.</t>
  </si>
  <si>
    <t>A79305389</t>
  </si>
  <si>
    <t>EBO GESTION DE FORMACION BONIFICADA SL</t>
  </si>
  <si>
    <t>B86920709</t>
  </si>
  <si>
    <t>A63319008</t>
  </si>
  <si>
    <t>HAICARG CONSULTORES SL</t>
  </si>
  <si>
    <t>B-01406248</t>
  </si>
  <si>
    <t>NEVINTEC SISTEMAS, S.L.</t>
  </si>
  <si>
    <t>B84322536</t>
  </si>
  <si>
    <t>GRUPO S21 SEC GESTION, S.A.</t>
  </si>
  <si>
    <t>A20686150</t>
  </si>
  <si>
    <t>JAVIER VALENCIA MTZ. DE ANTOÑANA - LYRA</t>
  </si>
  <si>
    <t>44676830C</t>
  </si>
  <si>
    <t>I2C INTERNET, S.L.</t>
  </si>
  <si>
    <t>B95478129</t>
  </si>
  <si>
    <t>GEOSPATIUMLAB S.L.</t>
  </si>
  <si>
    <t>B99144933</t>
  </si>
  <si>
    <t>B99045379</t>
  </si>
  <si>
    <t>IRUDIGITAL, S.L.</t>
  </si>
  <si>
    <t>B95667044</t>
  </si>
  <si>
    <t>B66068081</t>
  </si>
  <si>
    <t>SAVAC CONSULTORES, S.L.</t>
  </si>
  <si>
    <t>B48989990</t>
  </si>
  <si>
    <t>OBLOMOV, S.L.</t>
  </si>
  <si>
    <t>B48756498</t>
  </si>
  <si>
    <t>BRUNBEY, S.L. - PALACIO DE AÑANA</t>
  </si>
  <si>
    <t>B01534023</t>
  </si>
  <si>
    <t>B87135968</t>
  </si>
  <si>
    <t>A78053147</t>
  </si>
  <si>
    <t>B86900057</t>
  </si>
  <si>
    <t>THAGASTE CONSULTING, S.L.</t>
  </si>
  <si>
    <t>B95956454</t>
  </si>
  <si>
    <t>PROVEEDORES FACTURAS PENDIENTES DE RECIB</t>
  </si>
  <si>
    <t>ESTEBAN MOYANO MORALES</t>
  </si>
  <si>
    <t>43393150Q</t>
  </si>
  <si>
    <t xml:space="preserve">WEBEX </t>
  </si>
  <si>
    <t>811488639B01</t>
  </si>
  <si>
    <t>AUSAPE</t>
  </si>
  <si>
    <t>G81097529</t>
  </si>
  <si>
    <t>DABA S.AU.</t>
  </si>
  <si>
    <t>A59408492</t>
  </si>
  <si>
    <t>EMANA FORMACIÓN S.L.U.</t>
  </si>
  <si>
    <t>B95769949</t>
  </si>
  <si>
    <t>ODRICERIN &amp; ASOCIADOS</t>
  </si>
  <si>
    <t>B87581583</t>
  </si>
  <si>
    <t>QUALIS CONSULTORES DE TALENTO, S.L.</t>
  </si>
  <si>
    <t>B95958633</t>
  </si>
  <si>
    <t>SPHERA DESARROLLO E INNOVACION</t>
  </si>
  <si>
    <t>A86405305</t>
  </si>
  <si>
    <t>A01038090</t>
  </si>
  <si>
    <t>TEKNEI DIGITAL, S.AU.</t>
  </si>
  <si>
    <t>COSTAISA S.A.</t>
  </si>
  <si>
    <t xml:space="preserve">EVA LIBERAL CAMPOS   </t>
  </si>
  <si>
    <t>53983640H</t>
  </si>
  <si>
    <t>ENRIQUE SACANELL BERRUECO</t>
  </si>
  <si>
    <t>14930857Q</t>
  </si>
  <si>
    <t>MAILCHIMP</t>
  </si>
  <si>
    <t>372008134</t>
  </si>
  <si>
    <t>SECTIGO LIMITED</t>
  </si>
  <si>
    <t>834875295</t>
  </si>
  <si>
    <t>CUADRA BUS, S.L.</t>
  </si>
  <si>
    <t>B48046692</t>
  </si>
  <si>
    <t>DANIEL RUIZ BETELU</t>
  </si>
  <si>
    <t>16298260T</t>
  </si>
  <si>
    <t>TALIO SOLUTIONS S.L.</t>
  </si>
  <si>
    <t>B95883211</t>
  </si>
  <si>
    <t>Q-MATIC AB</t>
  </si>
  <si>
    <t>N0304389J</t>
  </si>
  <si>
    <t>SEMRUSH CY LTD</t>
  </si>
  <si>
    <t>PA 19053-6980</t>
  </si>
  <si>
    <t>VIMEO</t>
  </si>
  <si>
    <t>000000</t>
  </si>
  <si>
    <t>AVANTE COMUNICACIÓN, S.L.</t>
  </si>
  <si>
    <t>B80518822</t>
  </si>
  <si>
    <t>CUATRECASAS, GONÇALVES PEREIRA, S.L.P.</t>
  </si>
  <si>
    <t>B59942110</t>
  </si>
  <si>
    <t>UTE OTSOAK ATABAKA (FALERINA TABERNA)</t>
  </si>
  <si>
    <t>U01568492</t>
  </si>
  <si>
    <t>ANDONI MARTÍN</t>
  </si>
  <si>
    <t>15395727X</t>
  </si>
  <si>
    <t>JUANTXO MAEZTU</t>
  </si>
  <si>
    <t>16284465M</t>
  </si>
  <si>
    <t>ELKARKIDETZA</t>
  </si>
  <si>
    <t>G01034743</t>
  </si>
  <si>
    <t>JOSÉ MANUEL CALVO</t>
  </si>
  <si>
    <t>16598455E</t>
  </si>
  <si>
    <t xml:space="preserve">JESUS MARIA GONZALO </t>
  </si>
  <si>
    <t>11907251J</t>
  </si>
  <si>
    <t xml:space="preserve">MARTA HERNAEZ </t>
  </si>
  <si>
    <t>16269453N</t>
  </si>
  <si>
    <t>EIDER ANSOTEGUI ANTICIPO C/P</t>
  </si>
  <si>
    <t>72739906Z</t>
  </si>
  <si>
    <t>JUANJO BARBEITO</t>
  </si>
  <si>
    <t>72716093Y</t>
  </si>
  <si>
    <t>B82080177</t>
  </si>
  <si>
    <t>INLOGIQ SOFTWARE QUALITY, S.L.</t>
  </si>
  <si>
    <t>B98867054</t>
  </si>
  <si>
    <t>BEOTIBAR RECLYCLING, S.L.</t>
  </si>
  <si>
    <t>B48644231</t>
  </si>
  <si>
    <t>B95229159</t>
  </si>
  <si>
    <t>NAHITEK DIGITAL, S.L.U.</t>
  </si>
  <si>
    <t>B95548830</t>
  </si>
  <si>
    <t>ZYLK.NET SL</t>
  </si>
  <si>
    <t>B95326013</t>
  </si>
  <si>
    <t>JAVIER FERNÁNDEZ DE ALAIZA</t>
  </si>
  <si>
    <t>16264917F</t>
  </si>
  <si>
    <t>JOAQUÍN GÓMEZ DE SEGURA IRIARTE</t>
  </si>
  <si>
    <t>16269579T</t>
  </si>
  <si>
    <t>EDUARDO GARAY ELIZONDO</t>
  </si>
  <si>
    <t>16286625A</t>
  </si>
  <si>
    <t>BAKH - BASKONIA KIROL HIRIA</t>
  </si>
  <si>
    <t>B01426105</t>
  </si>
  <si>
    <t>DELFÍN PROMOCIONES Y MARKETING, S.L.</t>
  </si>
  <si>
    <t>B01412048</t>
  </si>
  <si>
    <t>PROYECTO UNIVERSIDAD EMPRESA, S.L.</t>
  </si>
  <si>
    <t>B61730453</t>
  </si>
  <si>
    <t>2ADOS COMUNICACIÓN GLOBAL Y ORGANIZACIÓN</t>
  </si>
  <si>
    <t>B01405315</t>
  </si>
  <si>
    <t>B86275112</t>
  </si>
  <si>
    <t>B06917595</t>
  </si>
  <si>
    <t>JULIÁN GUTIÉRREZ</t>
  </si>
  <si>
    <t>30612225F</t>
  </si>
  <si>
    <t>TECNOFOR TRAINING, S.L.</t>
  </si>
  <si>
    <t>B84131424</t>
  </si>
  <si>
    <t>WESTCON GROUP EUROPEAN OPERATIONS</t>
  </si>
  <si>
    <t>W0068654C</t>
  </si>
  <si>
    <t>FOTO QUINTAS</t>
  </si>
  <si>
    <t>B01493634</t>
  </si>
  <si>
    <t>DIEGO ORTIZ DE BARRÓN</t>
  </si>
  <si>
    <t>44677479W</t>
  </si>
  <si>
    <t>BAIDATA</t>
  </si>
  <si>
    <t>G09856774</t>
  </si>
  <si>
    <t>BERRIPROCESS AGILITY, S.L.</t>
  </si>
  <si>
    <t>B95907663</t>
  </si>
  <si>
    <t>RESTAURANTE EL PORTALÓN</t>
  </si>
  <si>
    <t>B01435221</t>
  </si>
  <si>
    <t>EVA FERNÁNDEZ GUSTIZ</t>
  </si>
  <si>
    <t>44161369N</t>
  </si>
  <si>
    <t>COTESA - CENTRO OBSERV Y TELEDETECCIÓN E</t>
  </si>
  <si>
    <t>A47461066</t>
  </si>
  <si>
    <t>B95660338</t>
  </si>
  <si>
    <t>ADV INFORMÁTICA S.L.</t>
  </si>
  <si>
    <t>B41975608</t>
  </si>
  <si>
    <t>GARANTÍAS RECIBIDAS GEOGRAMA GIS</t>
  </si>
  <si>
    <t>Fundación Deusto- Deustu Fundazioa</t>
  </si>
  <si>
    <t>G95183828</t>
  </si>
  <si>
    <t>Araba Ascentium S.L.U.</t>
  </si>
  <si>
    <t>B01332733</t>
  </si>
  <si>
    <t>B66168543</t>
  </si>
  <si>
    <t>NEREA LOPEZ DE AGUILETA</t>
  </si>
  <si>
    <t>72751702B</t>
  </si>
  <si>
    <t>TAKTIC BUSINESS &amp; TECHNOLOGY, S.L.</t>
  </si>
  <si>
    <t>B99464836</t>
  </si>
  <si>
    <t>B48589477</t>
  </si>
  <si>
    <t>BCOMEDIGITAL, S.L.</t>
  </si>
  <si>
    <t>B95858890</t>
  </si>
  <si>
    <t>JAKINCODE, S.L.</t>
  </si>
  <si>
    <t>B01528538</t>
  </si>
  <si>
    <t>CIVILNOVA SOLUTIONS, S.L.</t>
  </si>
  <si>
    <t>B74353350</t>
  </si>
  <si>
    <t>CIVILNOVA</t>
  </si>
  <si>
    <t>TAYARI CONSULTING, S.L.</t>
  </si>
  <si>
    <t>B02784460</t>
  </si>
  <si>
    <t>RUBÉN ALVARADO</t>
  </si>
  <si>
    <t>72741154C</t>
  </si>
  <si>
    <t>SORAYA GONZALEZ BARBERO</t>
  </si>
  <si>
    <t>18595507F</t>
  </si>
  <si>
    <t>AZUKOMESI, S.L. - HOTEL EGUREN UGARTE</t>
  </si>
  <si>
    <t>B01459072</t>
  </si>
  <si>
    <t>HIJOS DE ÁNGEL CARRASCO, S.L.</t>
  </si>
  <si>
    <t>B01239854</t>
  </si>
  <si>
    <t>MARCHU SPORT SL</t>
  </si>
  <si>
    <t>B01515105</t>
  </si>
  <si>
    <t>TAYARI CONSULTING SL</t>
  </si>
  <si>
    <t>SODEXO IBERIA, S.A.</t>
  </si>
  <si>
    <t>A08427296</t>
  </si>
  <si>
    <t>IONETEAM</t>
  </si>
  <si>
    <t>B86364080</t>
  </si>
  <si>
    <t>DEVOTEAM SPAIN</t>
  </si>
  <si>
    <t>B96991146</t>
  </si>
  <si>
    <t>B01148444</t>
  </si>
  <si>
    <t>SPAI INNOVA ASTÍGITAS, S.L.</t>
  </si>
  <si>
    <t>B41805557</t>
  </si>
  <si>
    <t>INTEGRATED TECHNOLOGY SYSTEMS, S.L.</t>
  </si>
  <si>
    <t>B20937710</t>
  </si>
  <si>
    <t>GEOGRAMA, S.L.</t>
  </si>
  <si>
    <t>B01267541</t>
  </si>
  <si>
    <t>CARLOS BERGANZO</t>
  </si>
  <si>
    <t>18602262T</t>
  </si>
  <si>
    <t>FRANCISCO RODRÍGUEZ POYO SEGURA</t>
  </si>
  <si>
    <t>30544267Z</t>
  </si>
  <si>
    <t>EVA GASPAR</t>
  </si>
  <si>
    <t>16274067A</t>
  </si>
  <si>
    <t>RUBEN ALZOLA</t>
  </si>
  <si>
    <t>16301729L</t>
  </si>
  <si>
    <t>GARANTÍAS RECIBIDAS NAHITEK</t>
  </si>
  <si>
    <t>GARANTÍAS RECIBIDAS LABS DIVISION</t>
  </si>
  <si>
    <t>A83052407</t>
  </si>
  <si>
    <t>RED KUORUM, S.L</t>
  </si>
  <si>
    <t>B01539014</t>
  </si>
  <si>
    <t>DIEGO CAMPO</t>
  </si>
  <si>
    <t>72734804H</t>
  </si>
  <si>
    <t>A80827694</t>
  </si>
  <si>
    <t>B01658400</t>
  </si>
  <si>
    <t>BORJA YRAZU</t>
  </si>
  <si>
    <t>44680994K</t>
  </si>
  <si>
    <t>INÉS OCHOA DE RETANA</t>
  </si>
  <si>
    <t>44681555F</t>
  </si>
  <si>
    <t>IZASKUN RUIZ DE LUZURIAGA</t>
  </si>
  <si>
    <t>72734133Z</t>
  </si>
  <si>
    <t>MIKEL VILLANUEVA</t>
  </si>
  <si>
    <t>72833075X</t>
  </si>
  <si>
    <t>A48270227</t>
  </si>
  <si>
    <t>MAKESOFT TECHNOLOGIES, S.L.</t>
  </si>
  <si>
    <t>B84852391</t>
  </si>
  <si>
    <t xml:space="preserve">JON ARANTZAMENDI </t>
  </si>
  <si>
    <t>30564954R</t>
  </si>
  <si>
    <t>BOOKINGRES, S.L. - NEOMAGNA</t>
  </si>
  <si>
    <t>B57794125</t>
  </si>
  <si>
    <t>B65419855</t>
  </si>
  <si>
    <t>B76169945</t>
  </si>
  <si>
    <t>B67965657</t>
  </si>
  <si>
    <t>HOTEL HOGAR, S.A.</t>
  </si>
  <si>
    <t>A01043603</t>
  </si>
  <si>
    <t>ADR INFOR, S.L.</t>
  </si>
  <si>
    <t>B26265835</t>
  </si>
  <si>
    <t>TECHNICAL RESOURCES FOR MAINFRAME, S.L.</t>
  </si>
  <si>
    <t>B85226314</t>
  </si>
  <si>
    <t>VIAJES ARABA, S.L.</t>
  </si>
  <si>
    <t>B01022631</t>
  </si>
  <si>
    <t>CATERING SARAYOLA, S.L.</t>
  </si>
  <si>
    <t>B01320878</t>
  </si>
  <si>
    <t>TABERNEROS Y PINTXOCULTORES, S.L.U. - PE</t>
  </si>
  <si>
    <t>B01584507</t>
  </si>
  <si>
    <t>JAVIER SAEZ GASCON</t>
  </si>
  <si>
    <t>72738204Z</t>
  </si>
  <si>
    <t>URTZI BARANDIARAN AGUIRRE</t>
  </si>
  <si>
    <t>16280187M</t>
  </si>
  <si>
    <t>GARANTÍAS RECIBIDAS VERSIA CONTACT CENT</t>
  </si>
  <si>
    <t>B95250817</t>
  </si>
  <si>
    <t>A28816379</t>
  </si>
  <si>
    <t>VIRGINIA AGUIRRE</t>
  </si>
  <si>
    <t>47163365W</t>
  </si>
  <si>
    <t>45672748S</t>
  </si>
  <si>
    <t>B24532178</t>
  </si>
  <si>
    <t>FUNDACION NOVAGOB</t>
  </si>
  <si>
    <t>G57178766</t>
  </si>
  <si>
    <t>B78016375</t>
  </si>
  <si>
    <t>GARANTÍAS RECIBIDAS ADIMEDIA S.L.</t>
  </si>
  <si>
    <t>B20631198</t>
  </si>
  <si>
    <t>GARANTÍAS RECIBIDAS SEGURDADES S.L.</t>
  </si>
  <si>
    <t>B43706498</t>
  </si>
  <si>
    <t>NESTOR MTZ DE ANTOÑANA ALZOLA</t>
  </si>
  <si>
    <t>72722158E</t>
  </si>
  <si>
    <t xml:space="preserve">MARÍA ANGULO </t>
  </si>
  <si>
    <t>44670781C</t>
  </si>
  <si>
    <t>B01393339</t>
  </si>
  <si>
    <t>LEIRE TAZO RUBIO</t>
  </si>
  <si>
    <t>72827455W</t>
  </si>
  <si>
    <t>14607294V</t>
  </si>
  <si>
    <t>B78361482</t>
  </si>
  <si>
    <t>BORJA IRIBERI SALAZAR</t>
  </si>
  <si>
    <t>72484989Y</t>
  </si>
  <si>
    <t>A50878842</t>
  </si>
  <si>
    <t>B79217790</t>
  </si>
  <si>
    <t>A95066296</t>
  </si>
  <si>
    <t xml:space="preserve">BAIC- BASQUE ARTIFICIAL INTELLIGENCE </t>
  </si>
  <si>
    <t>G16763211</t>
  </si>
  <si>
    <t>PROYECTO UNIVERSIDAD EMPRESA</t>
  </si>
  <si>
    <t>ALVARO PEREZ RODRIGUEZ</t>
  </si>
  <si>
    <t>72721503B</t>
  </si>
  <si>
    <t>JAVIER RUBIO PEREZ DE HEREDIA</t>
  </si>
  <si>
    <t>72723024Z</t>
  </si>
  <si>
    <t>MONICA MENA MARTINEZ</t>
  </si>
  <si>
    <t>72854111R</t>
  </si>
  <si>
    <t>ROBERTO PÉREZ DE ARRILUCEA</t>
  </si>
  <si>
    <t>16299963R</t>
  </si>
  <si>
    <t>MEDIAMARKT SATURN SAU</t>
  </si>
  <si>
    <t>13157260H</t>
  </si>
  <si>
    <t>A04975934</t>
  </si>
  <si>
    <t>NOVENTIC</t>
  </si>
  <si>
    <t>BINARY SOFTWARE, S.L.</t>
  </si>
  <si>
    <t>B01123447</t>
  </si>
  <si>
    <t>ESADE - GLOBAL ALUMNI EDUCATION</t>
  </si>
  <si>
    <t>AYUNTAMIENTO DE VITORIA- GASTEIZKO UDALA</t>
  </si>
  <si>
    <t>P0106800F</t>
  </si>
  <si>
    <t>B88018098</t>
  </si>
  <si>
    <t>B01957018</t>
  </si>
  <si>
    <t>ESPEDIENTEA</t>
  </si>
  <si>
    <t>PROCEDIMIENTO/ PROZEDURA</t>
  </si>
  <si>
    <t>OBJETO / XEDEA</t>
  </si>
  <si>
    <t xml:space="preserve">IMPORTE DE LICITACION sin IVA/ </t>
  </si>
  <si>
    <t>LIZITAZIO ZENBATEKOA BEZ gabe</t>
  </si>
  <si>
    <t>IMPORTE DE ADJUDICACIÓN sin IVA/ ESLEIPEN ZENBATEKOA BEZa kanpo</t>
  </si>
  <si>
    <t>Abierto / Irekia</t>
  </si>
  <si>
    <t>Específico SDA / espezifikoa</t>
  </si>
  <si>
    <t>Servicios / Zerbitzuak</t>
  </si>
  <si>
    <t>PREBENTZIOZKO ZIBERSEGURTASUNA ARABAKO FORU ALDUNDIAN (SOC ETA HACKING ETIKOA). 1. SORTA</t>
  </si>
  <si>
    <t>UX RESEARCH, ARABAKO ERRENTA-AITORPENAREN PROZESURAKO</t>
  </si>
  <si>
    <t>SALAKETAK JARTZEKO KANALA KUDEATZEKO TRESNARAKO HARPIDETZAK ESKURATZEA</t>
  </si>
  <si>
    <t>ARABAKO KONTZEJUETAN ADMINISTRAZIO ELEKTRONIKOA KUDEATZEKO TRESNAK ESKURATU ETA EZARTZEA</t>
  </si>
  <si>
    <t>EELL ETA ZERBITZARIEN SISTEMA ERAGILEEN LIZENTZIAK KUDEATZEKO SISTEMA INFORMATIKO INTEGRALA ESKURATU ETA EZARTZEA (EKONOMIA ETA FINANTZA, ERROLDA, DIRU BILKETA ETA SARREREN, NOMINEN ETA AKTIBOEN KUDEAKETA) (3. LOTEA)</t>
  </si>
  <si>
    <t>ERP OINARRI DUEN ZERGA-SISTEMA BERRIA EZARTZEA ETA SAP LIZENTZIEN HORNIDURA - 2. LOTEA</t>
  </si>
  <si>
    <t>SOFTWARE LIZENTZIAK ESKURATZEA ARABAKO FORU ALDUNDIAREN WEB GUNEAK GARATZEKO ETA HANDITZEKO - 2. LOTEA</t>
  </si>
  <si>
    <t>PREBENTZIOZKO ZIBERSEGURTASUNA ARABAKO FORU ALDUNDIAN (SOC ETA HACKING ETIKOA) - 2. LOTEA</t>
  </si>
  <si>
    <t>LURRALDE OREKA, KULTURA ETA KIROL ZUZENDARITZETAKO APLIKAZIOETAN HOBEKUNTZAK GARATZEA</t>
  </si>
  <si>
    <t>ARABAKO FORU ALDUNDIAREN (AFA) BIRTUALIZAZIO, ZERBITZARI ETA MONITORIZAZIO PLATAFORMA BERRITZEKO AZPIEGITURA ESKURATZEA</t>
  </si>
  <si>
    <t>TOKI-ERAKUNDEETAN DOKUMENTUAK KUDEATZEKO SOFTWARE LIZENTZIAK ESKURATZEA</t>
  </si>
  <si>
    <t>ARABAKO FORU OGASUNAREN DIGITALIZAZIO PROZESUA BIZKORTZEKO ETA KOORDINATZEKO BULEGO BATEN KONFIGURAZIOA ETA ERAGIKETA</t>
  </si>
  <si>
    <t>CONFLUENCE ETA BITBUCKET LIZENTZIAK MANTENTZEA 2023rako</t>
  </si>
  <si>
    <t xml:space="preserve">EXPEDIENTE </t>
  </si>
  <si>
    <t>2023054L1</t>
  </si>
  <si>
    <t>ERP ETA SAP LIZENTZIEN HORNIDURAN OINARRITUTAKO ZERGA-SISTEMA BERRIA EZARTZEA</t>
  </si>
  <si>
    <t>Derivado de Acuerdo Marco / Esparru-akordiotik eratorria</t>
  </si>
  <si>
    <t>2023070L3</t>
  </si>
  <si>
    <t>ESPUBLICO SERVICIOS PARA LA ADMINISTRACIÓN, S.A.</t>
  </si>
  <si>
    <t>APLICACIONES Y TRATAMIENTOS DE SISTEMAS, S.A.</t>
  </si>
  <si>
    <t>INGENIERÍA EN INTEGRACIÓN DE SISTEMAS DE INFORMACIÓN, S.A.</t>
  </si>
  <si>
    <t>VERSIA INFRAESTRUCTURAS TI, S.L.</t>
  </si>
  <si>
    <t>PRICEWATERHOUSECOOPERS ASESORES DE NEGOCIOS, S.L.</t>
  </si>
  <si>
    <t>OUTSYSTEMS PLATAFORMAREKIN PROIEKTU PILOTU BAT EGITEA</t>
  </si>
  <si>
    <t>Abierto/Irekia</t>
  </si>
  <si>
    <t>MANTENIMIENTO DE LICENCIAS SAP 2023</t>
  </si>
  <si>
    <t>SAP LIZENTZIEN MANTENTZE LANAK 2023</t>
  </si>
  <si>
    <t>CONTRATACIÓN DE DOS PÓLIZAS DE SEGURO DE VIDA Y ACCIDENTES PARA EL PERSONAL DEL CENTRO DE CÁLCULO DE ÁLAVA, S.A.</t>
  </si>
  <si>
    <t xml:space="preserve">ARABAKO KALKULUGUNEA SAKO LANGILEENTZAKO BIZI ETA ISTRIPU ASEGURUKO BI POLIZA KONTRATATZEA </t>
  </si>
  <si>
    <t>G48083521</t>
  </si>
  <si>
    <t>SURNE MUTUA DE SEGUROS Y REASEGUROS A PRIMA FIJA</t>
  </si>
  <si>
    <t>Suministro / Hornidurak</t>
  </si>
  <si>
    <t>ADQUISICIÓN DE 150 MÓVILES PARA LA RECOGIDA DE DATOS DE PARA LAS ELECCIONES FORALES DE MAYO DEL 2023</t>
  </si>
  <si>
    <t>150 MUGIKOR ESKURATZEA 2023KO MAIATZEKO FORU HAUTESKUNDEETAKO DATUAK BILTZEKO</t>
  </si>
  <si>
    <t>CENTRO DE ATENCIÓN A LA CIUDADANÍA DIPUTACION DIGITAL 2023 Y 2024</t>
  </si>
  <si>
    <t>HERRITARREI ARRETA EMATEKO ZENTROAREN ZERBITZUA EMATEA 2023- 2024</t>
  </si>
  <si>
    <t>ENTELGY IBAI, S.A.</t>
  </si>
  <si>
    <t>CONVERSIÓN DE APLICACIONES COBOL / DB2 A ENTORNO JAVA / BASE DE DATOS RELACIONAL PARA EL DEPARTAMENTO DE HACIENDA DE LA DIPUTACIÓN FORAL DE ÁLAVA</t>
  </si>
  <si>
    <t>COBOL/DB2 APLIKAZIOAK JAVA /DATU-BASE ERLAZIONAL INGURUNERA BIHURTZEA ARABAKO FORU ALDUNDIKO OGASUN SAILERAKO</t>
  </si>
  <si>
    <t>COSTAISA, S.A.</t>
  </si>
  <si>
    <t>SERVICIOS Y FUNCIONALIDADES RELACIONADOS CON LA CONSOLIDACIÓN DEL SISTEMA TICKETBAI EN ÁLAVA</t>
  </si>
  <si>
    <t>ARABAN TICKETBAI SISTEMA FINKATZEAREKIN LOTUTAKO ZERBITZUAK ETA FUNTZIONALTASUNAK</t>
  </si>
  <si>
    <t>SERVICIO DE ASISTENCIA TECNICA PARA EL DESARROLLO DE APLICACIONES WEB JAVA BASADAS EN APLICACIÓN ION</t>
  </si>
  <si>
    <t>ION APLIKAZIOAN OINARRITUTAKO JAVAWEB APLIKAZIOAK GARATZEKO LAGUNTZA TEKNIKOA</t>
  </si>
  <si>
    <t>CANARIAS TECNOLÓGICA Y SISTEMAS DE INFORMACIÓN 2013, S.L.</t>
  </si>
  <si>
    <t>2023024L1</t>
  </si>
  <si>
    <t>ADQUISICIÓN LICENCIAS SOFTWARE PARA EL PROCESO ELECTORAL 2023 EN ARABA (LOTE 1)</t>
  </si>
  <si>
    <t>ARABAKO 2023KO HAUTESKUNDEETARAKO SOFTWARE LIZENTZIAK EROSTEA (1 LOTEA)</t>
  </si>
  <si>
    <t>SPECIALIST COMPUTER CENTRES, S.L.</t>
  </si>
  <si>
    <t>2023024L2</t>
  </si>
  <si>
    <t>ADQUISICIÓN LICENCIAS SOFTWARE PARA EL PROCESO ELECTORAL 2023 EN ARABA (LOTE 2)</t>
  </si>
  <si>
    <t>ARABAKO 2023KO HAUTESKUNDEETARAKO SOFTWARE LIZENTZIAK EROSTEA (2 LOTEA)</t>
  </si>
  <si>
    <t>ADQUISICION DE 25 LICENCIAS DE CRM SALESFORCE SERVICE CLOUD ENTERPRISE PARA 2023 Y 2024</t>
  </si>
  <si>
    <t>CRM SALESFORCE SERVICE CLOUD ENTERPRISE-EKO 25 LIZENTZIA EROSTEA 2023 ETA 2024RAKO</t>
  </si>
  <si>
    <t>TEKNEI INFORMATION TECHNOLOGY, S.L.</t>
  </si>
  <si>
    <t>DESARROLLO DE UNA APLICACIÓN INFORMATICA PARA LA TRAMITACIÓN TELEMATICA DE SOLICITUDES DE AGRICULTURA</t>
  </si>
  <si>
    <t>NEKAZARITZAKO ESKAERAK TELEMATIKOKI IZAPIDETZEKO APLIKAZIO INFORMATIKO BAT GARATZEA</t>
  </si>
  <si>
    <t>DESARROLLO PARA EL REGISTRO DE AGRUPACIONES DE INTERÉS URBANÍSTICO DE ÁLAVA Y SU PUBLICACIÓN WEB</t>
  </si>
  <si>
    <t>ARABAKO HIRIGINTZA INTERESEKO ELKARTEEN ERREGISTRORAKO GARAPENA ETA HURA WEB ORRIAN ARGITARATZEA</t>
  </si>
  <si>
    <t>2023043L1</t>
  </si>
  <si>
    <t>DESARROLLO DE COMPONENTES PARA LA INTEGRACIÓN DE CATASTRO DFA CON NOTARIOS Y REGISTRADORES EN 2023 (LOTE 1)</t>
  </si>
  <si>
    <t>AFAREN KATASTROA NOTARIOEKIN ETA JABETZA ERREGISTRATZAILEEKIN INTEGRATZEKO OSAGAIAK GARATZEA 2023AN (1 LOTEA)</t>
  </si>
  <si>
    <t>2023043L2</t>
  </si>
  <si>
    <t>DESARROLLO DE COMPONENTES PARA LA INTEGRACIÓN DE CATASTRO DFA CON NOTARIOS Y REGISTRADORES EN 2023 (LOTE 2)</t>
  </si>
  <si>
    <t>AFAREN KATASTROA NOTARIOEKIN ETA JABETZA ERREGISTRATZAILEEKIN INTEGRATZEKO OSAGAIAK GARATZEA 2023AN (2 LOTEA)</t>
  </si>
  <si>
    <t>16.528,00 €.</t>
  </si>
  <si>
    <t>INDRA SOLUCIONES TECNOLOGÍAS DE LA INFORMACIÓN, S.L.U.</t>
  </si>
  <si>
    <t>REALIZACIÓN DE UN PROYECTO PILOTO CON LA PLATAFORMA OUTSYSTEMS</t>
  </si>
  <si>
    <t>SERVICIOS INFORMÁTICOS PARA LAS CAMPAÑAS DE RENTA DE LOS EJERCICIOS 2023, 2024 Y 2025</t>
  </si>
  <si>
    <t>2023, 2024 ETA 2025EKO EKITALDIETAKO ERRENTA KANPAINETARAKO ZERBITZU INFORMATIKOAK</t>
  </si>
  <si>
    <t>ECNA INFORMÁTICA S.L.</t>
  </si>
  <si>
    <t>SERVICIOS INFORMÁTICOS PARA LAS CAMPAÑAS DE MODELOS FISCALES EJERCICIOS 2023-2026, IMPUESTO DE SOCIEDADES 2023-2025 Y DESARROLLO DE NUEVOS MODELOS FISCALES, MEJORAS EN EL GESTOR DE ENTRADA DE DATOS Y PROCESOS DE COMUNICACIÓN CON LA AEAT (INTERCAMBIOS INTERNACIONALES) DURANTE LOS AÑOS 2023 – 2026 (2023051)”</t>
  </si>
  <si>
    <t>ZERBITZU INFORMATIKOEN LAGUNTZA TEKNIKOA 2023-2026 EKITALDIETAKO ZERGA EREDUEN KANPAINETARAKO, SOZIETATEEN GAINEKO ZERGAREN 2023-2025 KANPAINETARAKO ETA ZERGA EREDU BERRIEN GARAPENERAKO, DATUAK SARTZEKO KUDEATZAILEAREN HOBEKUNTZETARAKO ETA ZAEAREKIN KOMUNIKATZEKO PROZESUETARAKO (NAZIOARTEKO TRUKEAK) 2023., 2024., 2025. ETA 2026. URTEETAN</t>
  </si>
  <si>
    <t>Fecha</t>
  </si>
  <si>
    <t>15 dias</t>
  </si>
  <si>
    <t>Kontratazioa
DOUE</t>
  </si>
  <si>
    <t>Kontratazioa</t>
  </si>
  <si>
    <t>* desde el 17/01/2023 - hasta el 31/12/2023</t>
  </si>
  <si>
    <t>*Se indica en el pliego que su vigencia será del 01-04-2023&gt;29/09/2023</t>
  </si>
  <si>
    <t>Desde el 1-03-2023 (o en su defecto, la fecha de firma del contrato/adjudicación si esta fuese posterior), hasta el 15-05-2024</t>
  </si>
  <si>
    <t>Desde el 1 de julio de 2023 (o en su defecto, la fecha de firma del contrato/adjudicación si esta fuese posterior), hasta el 31 de diciembre de 2026.</t>
  </si>
  <si>
    <t>Desde el 1 de marzo de 2023 (o fecha de formalización del contrato, en caso de ser posterior) hasta el 31 de diciembre de 2023.</t>
  </si>
  <si>
    <t>Desde el 1 de junio de 2023 (o en su defecto, la fecha de firma del contrato/adjudicación si esta fuese posterior), hasta el 31 de diciembre de 2023.</t>
  </si>
  <si>
    <t>El contrato tendrá lugar desde el 1-06-2023 (o fecha de firma del contrato en caso de ser posterior) hasta el 31-12-2023.</t>
  </si>
  <si>
    <t>Desde el 15 de mayo de 2023 (o en su defecto, la fecha de firma del contrato/adjudicación si esta fuese posterior), hasta el 31 de diciembre de 2023</t>
  </si>
  <si>
    <t>Este contrato tendrá una validez de 1 mes, a partir de la firma del presente contrato (plazo de suministro). Sin perjuicio de ello, se fija como fecha máxima de ejecución para la instalación y puesta en marcha del producto el 15 de diciembre de 2023.</t>
  </si>
  <si>
    <t>Desde el 10 de julio de 2023 (o en su defecto, la fecha de firma del contrato/adjudicación si esta fuese posterior), hasta el 31 de diciembre de 2023.</t>
  </si>
  <si>
    <t>El contrato tendrá lugar desde el 1-09-2023 (o fecha de firma del contrato en caso de ser posterior) hasta el 31-12-2023.</t>
  </si>
  <si>
    <r>
      <t>Desde la formalización del contrato hasta el 31/12/2023.</t>
    </r>
    <r>
      <rPr>
        <i/>
        <sz val="8"/>
        <color theme="1"/>
        <rFont val="Arial"/>
        <family val="2"/>
      </rPr>
      <t xml:space="preserve"> "La activación del mantenimiento de las mencionadas licencias deberá realizarse en el plazo máximo de 1 mes desde la firma de la formalización del contrato</t>
    </r>
    <r>
      <rPr>
        <sz val="8"/>
        <color theme="1"/>
        <rFont val="Arial"/>
        <family val="2"/>
      </rPr>
      <t>.”</t>
    </r>
  </si>
  <si>
    <t>El contrato tendrá una duración de 2 años (24 meses), desde el 1 de septiembre de 2023 (o desde la fecha de su formalización, en caso de ser posterior)</t>
  </si>
  <si>
    <t>Se establece un plazo de 1 mes desde la formalización del contrato para el suministro de las suscripciones (y, en todo caso, antes del 31 de diciembre de 2023).</t>
  </si>
  <si>
    <t>El contrato tendrá lugar desde el 1-01-2023 (o fecha de firma del contrato en caso de ser posterior) hasta el 31-12-2023.</t>
  </si>
  <si>
    <t>El contrato tendrá una validez de 15 días (plazo de suministro), debiendo, en
todo caso, realizarse el suministro antes del 31/12/2023. El servicio de mantenimiento se
prestará durante el periodo comprendido entre la fecha de suministro y el 31/12/2024.</t>
  </si>
  <si>
    <t>Este contrato tendrá una validez de 24 meses, desde el 1 de enero de 2024 (o
fecha de formalización, en caso de que fuera posterior).</t>
  </si>
  <si>
    <t>Este contrato tendrá validez desde su formalización hasta el 31 de diciembre de
2026.</t>
  </si>
  <si>
    <t>EXPEDIENTE</t>
  </si>
  <si>
    <t>DURACIÓN (meses) / IRAUPENA (hilabetetan)</t>
  </si>
  <si>
    <t>IMPORTE DE ADJUDICACIÓN SIN IVA/ESLEIPEN ZENBATEKOA BEZa KANPO</t>
  </si>
  <si>
    <t>ADJUDICATARIA/ESLEIPENDUNA</t>
  </si>
  <si>
    <t>Nº DE LICITADORES PARTICIPANTES / PROZEDURAN PARTE HARTU DUTEN LIZITATZAILEEN KOPURUA</t>
  </si>
  <si>
    <t>INSTRUMENTOS A TRAVÉS DE LOS QUE SE HA PUBLICITADO/ PUBLIZITATEA EGITEKO ERABILI DIREN TRESNAK</t>
  </si>
  <si>
    <t>OBSERVACIONES AL PLAZO INDICADO / IRAUPENARI BURUZKO OHARRAK</t>
  </si>
  <si>
    <t>PROZEDURA/ PROCEDIMIENTO</t>
  </si>
  <si>
    <t xml:space="preserve"> MOTA/ TIPO</t>
  </si>
  <si>
    <t>ESLEIPEN DATA / FECHA DE ADJUDICACION</t>
  </si>
  <si>
    <t xml:space="preserve">IRAUPENA (hilabetetan) / DURACIÓN (meses) / </t>
  </si>
  <si>
    <t xml:space="preserve">XEDEA / OBJETO </t>
  </si>
  <si>
    <t>IMPORTE DE LICITACION sin IVA</t>
  </si>
  <si>
    <t xml:space="preserve">LIZITAZIO ZENBATEKOA BEZ gabe </t>
  </si>
  <si>
    <t>ESLEIPEN ZENBATEKOA BEZa KANPO / IMPORTE DE ADJUDICACIÓN SIN IVA</t>
  </si>
  <si>
    <t>ESLEIPENDUNA / ADJUDICATARIA</t>
  </si>
  <si>
    <t>ESLEIPENDUNA ETE DA (BAI/EZ) / ADJUDICATARIA ES PYME (SI/NO)</t>
  </si>
  <si>
    <t>PROZEDURAN PARTE HARTU DUTEN LIZITATZAILEEN KOPURUA / Nº DE LICITADORES PARTICIPANTES</t>
  </si>
  <si>
    <t>PUBLIZITATEA EGITEKO ERABILI DIREN TRESNAK/ INSTRUMENTOS A TRAVÉS DE LOS QUE SE HA PUBLICITADO</t>
  </si>
  <si>
    <t xml:space="preserve">IRAUPENARI BURUZKO OHARRAK / OBSERVACIONES AL PLAZO INDICADO </t>
  </si>
  <si>
    <t>Zerbitzuak / Servicios</t>
  </si>
  <si>
    <t>ESPEDIENTEA / EXPEDIENTE</t>
  </si>
  <si>
    <t xml:space="preserve"> PROZEDURA / PROCEDIMIENTO</t>
  </si>
  <si>
    <t>MOTA / TIPO</t>
  </si>
  <si>
    <t>ALDAKETA DATA / FECHA DE MODIFIACION</t>
  </si>
  <si>
    <t>XEDEA / OBJETO</t>
  </si>
  <si>
    <t>PREZIOA BEZ gabe / PRECIO sin IVA</t>
  </si>
  <si>
    <t xml:space="preserve">ESLEIPENDUNA / ADJUDICATARIA </t>
  </si>
  <si>
    <t>PR-2020001</t>
  </si>
  <si>
    <t>PR-202002</t>
  </si>
  <si>
    <t>PR-2021001</t>
  </si>
  <si>
    <t>DXD APLICATIONS &amp; IT SOLUTIONS, S.L.U.</t>
  </si>
  <si>
    <t>PR-2021004</t>
  </si>
  <si>
    <t>PR-2021005</t>
  </si>
  <si>
    <t>PR-2021006</t>
  </si>
  <si>
    <t>PR-2021007</t>
  </si>
  <si>
    <t>PR-2021008</t>
  </si>
  <si>
    <t>PR-2021009</t>
  </si>
  <si>
    <t>VASS CONSULTORÍA DE SISTEMAS, S.L.</t>
  </si>
  <si>
    <t>PR-2021012</t>
  </si>
  <si>
    <t>PR-2022003</t>
  </si>
  <si>
    <t>PR-2022004</t>
  </si>
  <si>
    <t>PR-2022009</t>
  </si>
  <si>
    <t xml:space="preserve">QUALIS CONSULTORES DE TALENTO, S.L </t>
  </si>
  <si>
    <t>PR-2022019</t>
  </si>
  <si>
    <t>PR-2022067</t>
  </si>
  <si>
    <t>-</t>
  </si>
  <si>
    <t xml:space="preserve"> ESLEIPENDUNA / ADJUDICATARIA</t>
  </si>
  <si>
    <t>LUZAPEN DATA / FECHA PRÓRROGA</t>
  </si>
  <si>
    <t xml:space="preserve"> Zerbitzuak / Servicios</t>
  </si>
  <si>
    <t>ARABAKO FORU ALDUNDIAREN BEZERO/ZERBITZARI ETA HOST APLIKAZIO INFORMATIKOAK MANTENTZEKO LANAK, 2021EKO EKITALDIA
MANTENIMIENTO DE APLICACIONES INFORMÁTICAS CLIENTE/SERVIDOR Y HOST DE LA DIPUTACIÓN FORAL DE ÁLAVA</t>
  </si>
  <si>
    <t>GIS 2020 MANTENTZEA
MANTENIMIENTO GIS 2020</t>
  </si>
  <si>
    <t>BEZEROEI LAGUNTZEKO ZENTROKO (BLZ) ETA ARABAKO TOKI ERAKUNDEEN INFORMATIKAKO LAGUNTZA TEKNIKOAREN ZERBITZUA 2020KO EKITALDIRAKO
SERVICIO DE CENTRO DE ATENCIÓN A PERSONAS USUARIAS (C.A.U) Y SOPORTE MICROINFORMÁTICO DE LAS ENTIDADES LOCALES DE ÁLAVA PARA EL EJERCICIO 2020</t>
  </si>
  <si>
    <t>ARABAKO FORU ALDUNDIKO, GIZARTE ONGIZATERAKO FORU ERAKUNDEKO ETA INDESAKO GIZA BALIABIDEETAKO SAP SISTEMAREN MANTENTZE ZERBITZUA" ESPEDIENTEA PREST DAGO SOILIK LIZITAZIO ELEKTRONIKOA EGITEKO
MANTENIMIENTO DEL SISTEMA SAP DE RECURSOS HUMANOS DE LA DIPUTACIÓN FORAL DE ÁLAVA, INSTITUTO FORAL DE BIENESTAR SOCIAL E INDESA</t>
  </si>
  <si>
    <t>GIZARTE ONGIZATERAKO FORU ERAKUNDEAREN INFORMATIKA APLIKAZIOEN MANTENTZE LANAK, 2021EKO EKITALDIRAKO
MANTENIMIENTO DE APLICACIONES INFORMÁTICAS DEL INSTITUTO FORAL DE BIENESTAR SOCIAL</t>
  </si>
  <si>
    <t>ARABAKO FORU ALDUNDIAREN OGASUN ARLORAKO APLIKAZIO INFORMATIKOAK MANTENTZEA
MANTENIMIENTO DE APLICACIONES INFORMÁTICAS PARA EL ÁREA DE HACIENDA DE LA DIPUTACIÓN FORAL DE ÁLAVA</t>
  </si>
  <si>
    <t>ARABAKO FORU ALDUNDIKO NEKAZARITZA ETA INGURUMEN ARLOKO APLIKAZIO INFORMATIKOEN MANTENTZE LANAK 2021EKO EKITALDIRAKO
MANTENIMIENTO DE APLICACIONES INFORMÁTICAS PARA EL ÁREA DE AGRICULTURA Y MEDIOAMBIENTE DE LA DIPUTACIÓN FORAL DE ÁLAVA</t>
  </si>
  <si>
    <t>SISTEMA HORIZONTALAK MANTENTZEA (E-ADMINISTRAZIOA) 2021EKO EKITALDIRAKO
MANTENIMIENTO DE SISTEMAS HORIZONTALES (E-ADMINISTRACIÓN) PARA EL EJERCICIO 2021</t>
  </si>
  <si>
    <t>ARABAKO FORU ALDUNDIAREN APLIKAZIO INFORMATIKOAK MANTENTZEA, 
MANTENIMIENTO DE APLICACIONES INFORMÁTICAS WEB DE LA DIPUTACIÓN FORAL DE ÁLAVA2021EKO EKITALDIAN</t>
  </si>
  <si>
    <t>ARABAKO FORU OGASUNAREN BILDUZ SISTEMA MANTENTZEA 2021EAN ZEHAR
MANTENIMIENTO SISTEMA BILDUZ DE LA HACIENDA FORAL DE ÁLAVA</t>
  </si>
  <si>
    <t>ARABAKO FORU ALDUNDIKO APLIKAZIO INFORMATIKO HORIZONTALEN (EADMINISTRAZIOA- TGUNE) 2022KO MANTENTZE LANAK
MANTENIMIENTO DE APLICACIONES INFORMÁTICAS HORIZONTALES (eAdministración – T-GUNE) DE LA DIPUTACIÓN FORAL DE ALAVA EN 2022</t>
  </si>
  <si>
    <t>BIH, SILICIE ETA MARKA FISKALEN BARNE KUDEAKETAKO ETA TRUKEKO PROZESUEKIN LOTUTAKO ZERBITZUAK ETA FUNTZIONALTASUNAK
SERVICIOS Y FUNCIONALIDADES RELACIONADOS CON LOS PROCESOS DE GESTION INTERNA E INTERCAMBIO DEL SII, SILICIE Y MARCAS FISCALES</t>
  </si>
  <si>
    <t>ARABAKO KALKULUGUNEA SARAKO LANGILEAK HAUTATZEKO ZERBITZU PROFESIONALAK 2022, GENERO IKUSPEGIA KONTUAN HARTUTA.
SERVICIOS PROFESIONALES DE SELECCIÓN DEL PERSONAL 2022 PARA EL CENTRO DE CÁLCULO DE ÁLAVA, S.A., CON PERSPECTIVA DE GÉNERO</t>
  </si>
  <si>
    <t>SOFTWAREAREN BIRFAKTORIZAZIOA ETA ARAZKETA ARABAKO FORU ALDUNDIKO OGASUN SAILERAKO
REFACTORIZACIÓN Y DEPURACIÓN DE SOFTWARE, PARA EL DEPARTAMENTO DE HACIENDA DE LA DIPUTACION FORAL DE ÁLAVA</t>
  </si>
  <si>
    <t>SOFTWAREAREN AHOLKU, ANALISI, GARAPEN ETA MANTENTZE ZERBITZUAK
SERVICIOS DE CONSULTORÍA, ANÁLISIS, DESARROLLO Y MANTENIMIENTO DE SOFTWARE</t>
  </si>
  <si>
    <t>2022/09/13
13/09/2022</t>
  </si>
  <si>
    <t>2022/10/11
11/10/2022</t>
  </si>
  <si>
    <t>2022/11/04
04/11/2022</t>
  </si>
  <si>
    <t>2023/05/2023
15/05/2023</t>
  </si>
  <si>
    <t>ESPEDIENTEA
EXPEDIENTE</t>
  </si>
  <si>
    <t>SEGURDADES, S.L.</t>
  </si>
  <si>
    <t>PR2019006</t>
  </si>
  <si>
    <t>PR2023006</t>
  </si>
  <si>
    <t>Suminsitros / Hornidurak</t>
  </si>
  <si>
    <t>ADMINISTRAZIO ELEKTRONIKOA KUDEATZEKO TRESNAK ESKURATZEA ETA EZARTZEA ARABAKO KONTZEJUETAN / ADQUISICIÓN E IMPLANTACIÓN DE HERRAMIENTAS DE GESTIÓN DE LA ADMINISTRACIÓN ELECTRÓNICA EN LOS CONCEJOS DE ÁLAVA</t>
  </si>
  <si>
    <t>PR2023008</t>
  </si>
  <si>
    <t xml:space="preserve">ARABAN TICKETBAI SISTEMA FINKATZEAREKIN LOTUTAKO ZERBITZUAK ETA FUNTZIONALTASUNAK/ SERVICIOS Y FUNCIONALIDADES RELACIONADOS CON LA CONSOLIDACIÓN DEL SISTEMA TICKETBAI EN ÁLAVA </t>
  </si>
  <si>
    <t>PR2023046</t>
  </si>
  <si>
    <t>HARPIDETZAK ESKURATZEA SALAKETEN KANALA KUDEATZEKO TRESNARAKO / ADQUISICIÓN DE SUSCRIPCIONES PARA HERRAMIENTAS DE GESTIÓN DE CANAL DE DENUNCIAS</t>
  </si>
  <si>
    <t>PR2023002</t>
  </si>
  <si>
    <t>PR2023004</t>
  </si>
  <si>
    <t>PR2024006</t>
  </si>
  <si>
    <t>GEOARABAKO FRAMEWORK WEB SIG ETA GEOARABAKO DATUEN MANTENIMENDUA. 2024 EKITALDIA / MANTENIMIENTO DEL FRAMEWORK WEB-SIG DE GEOARABA Y DATOS DE GEOARABA. EJERCICIO 2024</t>
  </si>
  <si>
    <t>PR2024002</t>
  </si>
  <si>
    <t>ARABAKO FORU ALDUNDIKO OGASUN ARLOKO APLIKAZIO INFORMATIKOAK MANTENTZEA. 2024KO EKITALDIA / MANTENIMIENTO DE LAS APLICACIONES INFORMÁTICAS DEL ÁREA DE HACIENDA DE LA DIPUTACIÓN FORAL DE ÁLAVA. EJERCICIO 2024</t>
  </si>
  <si>
    <t>PR2024008</t>
  </si>
  <si>
    <t>LAGUNTZA TEKNIKOKO ZERBITZUA, BIH, SILICIE ETA MARKA FISKALEN BARNE KUDEAKETAKO ETA TRUKEKO PROZESUEKIN LOTUTAKO ZERBITZU ETA FUNTZIONALTASUNETARAKO, 2024RAKO / SERVICIO DE ASISTENCIA TÉCNICA PARA SERVICIOS Y FUNCIONALIDADES RELACIONADOS CON LOS PROCESOS DE GESTION INTERNA E INTERCAMBIO DEL SII, SILICIE Y MARCAS FISCALES PARA EL AÑO 2024</t>
  </si>
  <si>
    <t>PR2024010</t>
  </si>
  <si>
    <t>ARABAKO FORU ALDUNDIAREN NEKAZARITZA ARLOKO INFORMATIKA-APLIKAZIOEN MANTENTZEA. 2024KO EKITALDIA / MANTENIMIENTO DE LAS APLICACIONES INFORMÁTICAS DEL ÁREA DE AGRICULTURA DE LA DIPUTACIÓN FORAL DE ÁLAVA. EJERCICIO 2024</t>
  </si>
  <si>
    <t>PR2024011</t>
  </si>
  <si>
    <t>GIZARTE ONGIZATERAKO FORU ERAKUNDEKO INFORMATIKA-APLIKAZIOEN MANTENTZEA. 2024KO EKITALDIA / MANTENIMIENTO DE LAS APLICACIONES INFORMÁTICAS DEL INSTITUTO FORAL DE BIENESTAR SOCIAL. EJERCICIO 2024</t>
  </si>
  <si>
    <t>PR2024013</t>
  </si>
  <si>
    <t>ARABAKO FORU ALDUNDIAREN IZAPIDETZE TELEMATIKOKO APLIKAZIO INFORMATIKOAK (T-GUNE) MANTENTZEA. 2024KO EKITALDIA / MANTENIMIENTO DE LAS APLICACIONES INFORMÁTICAS TRAMITACIÓN TELEMÁTICA (T-GUNE) DE LA DIPUTACIÓN FORAL DE ÁLAVA. EJERCICIO 2024</t>
  </si>
  <si>
    <t>PR2024014</t>
  </si>
  <si>
    <t>ARABAKO FORU ALDUNDIAREN BEZERO/ZERBITZARI INFORMATIKA APLIKAZIOEN ETA OSTALARIEN MANTENTZE LANAK (OGASUN ETA NEKAZARITZA ARLOKOAK IZAN EZIK). 2024KO EKITALDIA. / MANTENIMIENTO DE LAS APLICACIONES INFORMÁTICAS CLIENTE/SERVIDOR Y HOST (EXCEPTO DE LAS ÁREAS DE HACIENDA Y AGRICULTURA) DE LA DIPUTACIÓN FORAL DE ÁLAVA. EJERCICIO 2024</t>
  </si>
  <si>
    <t>PR2024015</t>
  </si>
  <si>
    <t>ARABAKO FORU ALDUNDIAREN WEB INFORMATIKA APLIKAZIOEN MANTENTZE LANAK (OGASUN ETA NEKAZARITZA ARLOKOAK IZAN EZIK). 2024KO EKITALDIA. / MANTENIMIENTO DE LAS APLICACIONES INFORMÁTICAS WEB (EXCEPTO DE LAS ÁREAS DE HACIENDA Y AGRICULTURA) DE LA DIPUTACIÓN FORAL DE ÁLAVA. EJERCICIO 2024</t>
  </si>
  <si>
    <t>LUZAPEN DATA / FECHA DE RESOLUCIÓN DE PRÓRROGA</t>
  </si>
  <si>
    <t>ARABAKO KALKULUGUNEA SAKO LANGILEENTZAKO BIZI ETA ISTRIPU ASEGURUKO BI POLIZA KONTRATATZEA 
CONTRATACIÓN DE DOS PÓLIZAS DE SEGURO DE VIDA Y ACCIDENTES PARA EL PERSONAL DEL CENTRO DE CÁLCULO DE ÁLAVA, S.A.</t>
  </si>
  <si>
    <t>HERRITARREI ARRETA EMATEKO ZENTROAREN ZERBITZUA EMATEA 2023- 2024
CENTRO DE ATENCIÓN A LA CIUDADANÍA DIPUTACION DIGITAL 2023 Y 2024</t>
  </si>
  <si>
    <r>
      <t xml:space="preserve">ARABAKO FORU ALDUNDIAREN EKONOMIA ETA FINANTZA SISTEMA EZARTZEA, SAP SISTEMAN OINARRITURIK /
IMPLANTACIÓN DEL SISTEMA ECONÓMICO FINANCIERO DE LA DIPUTACIÓN FORAL DE ÁLAVA, BASADO EN SAP  </t>
    </r>
    <r>
      <rPr>
        <b/>
        <i/>
        <sz val="8"/>
        <color rgb="FF000000"/>
        <rFont val="Arial"/>
        <family val="2"/>
      </rPr>
      <t>*Prórroga extraordinaria</t>
    </r>
  </si>
  <si>
    <t>ESPUBLICO SERVICIOS PARA LA ADMINISTRACIÓN, S.A</t>
  </si>
  <si>
    <t>DEUSTO SEIDOR S.A.</t>
  </si>
  <si>
    <t>DEUSTO SEIDOR S.A</t>
  </si>
  <si>
    <t>AYESA IBERMÁTICA, S.A</t>
  </si>
  <si>
    <t>AYESA IBERMATICA, S.A.U.</t>
  </si>
  <si>
    <t>M2025003</t>
  </si>
  <si>
    <t xml:space="preserve">Modificacion </t>
  </si>
  <si>
    <t>375 LICENCIAS DE MICROSOFT 365 ENTERPRISE E3 PARA DFA (2024DFA5970A1 )</t>
  </si>
  <si>
    <t>Espezifikoa / Específico SDA</t>
  </si>
  <si>
    <t>Zerbitzuak/ Servicios</t>
  </si>
  <si>
    <t>Irekia/abierto</t>
  </si>
  <si>
    <t xml:space="preserve"> 
ARABAKO FORU OGASUNAREN BILDUZ SISTEMAREN MANTENTZE LANAK 2025AN / MANTENIMIENTO DEL SISTEMA BILDUZ DE LA HACIENDA FORAL DE ÁLAVA DURANTE 2025</t>
  </si>
  <si>
    <t>EAS</t>
  </si>
  <si>
    <t>2025018L1</t>
  </si>
  <si>
    <t>2025018L2</t>
  </si>
  <si>
    <t>LURRALDE OREKAREN APLIKAZIOETAN (ALPF: OBRA ETA ZERBITZUEN FORU PLANA ETA ALOM: OBRA TXIKIAK) ESPEDIENTE ELEKTRONIKOA HARTZEKO GARAPENA / TRABAJOS DE DESARROLLO PARA LA ADOPCIÓN DEL EXPEDIENTE ELECTRÓNICO EN LAS APLICACIONES DE EQUILIBRIO TERRITORIAL (ALPF: PLAN FORAL DE OBRAS Y SERVICIOS Y ALOM: OBRAS MENORES)</t>
  </si>
  <si>
    <t>ARABAKO FORU ALDUNDIAREN KONTARABAKO IBERDOK SISTEMAREN MANTENTZE LANAK - 2025/ MANTENIMIENTO DEL SISTEMA IBERDOK DE KONTARABA DE LA DIPUTACIÓN FORAL DE ÁLAVA - 2025</t>
  </si>
  <si>
    <t>LICENCIAS SYSTEM CENTER (2024DFA5682)</t>
  </si>
  <si>
    <t>EZ/NO</t>
  </si>
  <si>
    <t>ARABAKO FORU ALDUNDIAREN KONTARABAREN SAP SISTEMAREN MANTENTZE ZERBITZUA (EKONOMIA-, FINANTZA- ETA AURREKONTU-SISTEMA) - 2025 / MANTENIMIENTO DEL SISTEMA SAP DE KONTARABA (SISTEMA ECONÓMICO-FINANCIERO Y PRESUPUESTARIO) DE LA DIPUTACIÓN FORAL DE ÁLAVA - 2025</t>
  </si>
  <si>
    <t>AYESA IBERMÁTICA, S.A.U.</t>
  </si>
  <si>
    <t>CAUHELPDESK ZERBITZUA ETA 2025EKO EUSKARRI TEKNIKO MIKROINFORMATIKOA AFARENTZAT ETA EEAARENTZAT / SERVICIO DE CAUHELPDESK Y SOPORTE TÉCNICO MICROINFORMATICO 2025 PARA DFA Y EEAA</t>
  </si>
  <si>
    <t>DATU PERTSONALEN BABESEKO ARAUDIRA, SEGURTASUN ESKEMA NAZIONALERA ETA EUROPAKO NIS2 ZUZENTARAURA EGOKITZEKO LAGUNTZA TEKNIKOA, ANTOLAKUNTZAKOA ETA JURIDIKOA / ASISTENCIA TÉCNICA, ORGANIZATIVA Y JURIDICA PARA LA ADECUACIÓN A LA NORMATIVA DE PROTECCIÓN DE DATOS DE CARÁCTER PERSONAL, ESQUEMA NACIONAL DE SEGURIDAD Y DIRECTIVA EUROPEA NIS2</t>
  </si>
  <si>
    <t>Kontratazioa + DOUE</t>
  </si>
  <si>
    <t>VASS CONSULTORIA DE SISTEMAS, S.L.</t>
  </si>
  <si>
    <t>ARABAKO TOKI ERAKUNDEEN PROZEDUREN ETA ZERBITZUEN KATALOGOAREN LEGE OINARRIA BERRIKUSTEKO, ZAINTZEKO ETA EGUNERATZEKO AHOLKULARITZA / CONSULTORÍA PARA LA REVISIÓN, VIGILANCIA Y ACTUALIZACIÓN DE LA BASE LEGAL DEL CATÁLOGO DE PROCEDIMIENTOS Y SERVICIOS DE LAS ENTIDADES LOCALES DE ÁLAVA</t>
  </si>
  <si>
    <t>LKS, S. COOP.</t>
  </si>
  <si>
    <t>Prorrogable anualmente (2)</t>
  </si>
  <si>
    <t>Prorrogable anualmente (4)</t>
  </si>
  <si>
    <t>ARABAKO 64 TOKI ERAKUNDERENTZAKO SALAKETA KANALA KUDEATZEKO TRESNARAKO HARPIDETZAK ESKURATZEA / ADQUISICIÓN DE SUSCRIPCIONES PARA HERRAMIENTA DE GESTIÓN DE CANAL DE DENUNCIAS PARA 64 EELL DE ÁLAVA</t>
  </si>
  <si>
    <t>Hornidurak /Suministros</t>
  </si>
  <si>
    <t>SEGURDADES S L</t>
  </si>
  <si>
    <t>BAI/SI</t>
  </si>
  <si>
    <t>CRM SALESFORCE SERVICE CLOUD ENTERPRISEREN 25 LIZENTZIA ESKURATZEA ARABAKO FORU ALDUNDIARENTZAT (AURRERANTZEAN, AFA) 2025, 2026 ETA 2027RAKO / ADQUISICION DE 25 LICENCIAS DE CRM SALESFORCE SERVICE CLOUD ENTERPRISE PARA 2025, 2026 Y 2027</t>
  </si>
  <si>
    <t>2025EKO SAP LIZENTZIAK MANTENTZEA / MANTENIMIENTO DE LICENCIAS SAP 2025</t>
  </si>
  <si>
    <t>SAP ESPAÑA SISTEMAS APLICACIONES Y PRODUCTOS EN LA INFORMATICA S A</t>
  </si>
  <si>
    <t>Negociado sin publicidad</t>
  </si>
  <si>
    <t>AFAREN LABORATEGIAK EZARTZEA ETA LAGUNTZA EMATEA. 2 LOTEA /  IMPLANTACION Y SOPORTE DE LABORATORIOS DE LA DFA.LOTE 2</t>
  </si>
  <si>
    <t>AFAREN LABORATEGIAK EZARTZEA ETA LAGUNTZA EMATEA. 1 LOTEA / IMPLANTACION Y SOPORTE DE LABORATORIOS DE LA DFA. LOTE 1</t>
  </si>
  <si>
    <t>EUSKALTEL S.A.U.</t>
  </si>
  <si>
    <t>ARABAKO FORU ALDUNDIAREN, GIZARTE ONGIZATERAKO FORU ERAKUNDEAREN ETA INDESAREN GIZA BALIABIDEEN SAP SISTEMAREN MANTENIMENDUA. 2025. EKITALDIA.
 / MANTENIMIENTO DEL SISTEMA SAP DE RECURSOS HUMANOS DE LA DIPUTACIÓN FORAL DE ÁLAVA, INSTITUTO FORAL DE BIENESTAR SOCIAL E INDESA. EJERCICIO 2025</t>
  </si>
  <si>
    <t>Abiertos</t>
  </si>
  <si>
    <t xml:space="preserve">EZ/NO </t>
  </si>
  <si>
    <t>M2024005</t>
  </si>
  <si>
    <t>M2024006</t>
  </si>
  <si>
    <t>M2023054L2</t>
  </si>
  <si>
    <t>ACCENTURE, S.L.U.</t>
  </si>
  <si>
    <t>RICOH SPAIN, IT SERVICES, S.L.U.</t>
  </si>
  <si>
    <t>PR2023011</t>
  </si>
  <si>
    <t>PR2022067</t>
  </si>
  <si>
    <t>SOFTWAREAREN AHOLKU, ANALISI, GARAPEN ETA MANTENTZE ZERBITZUAK / SERVICIOS DE CONSULTORÍA, ANÁLISIS, DESARROLLO Y MANTENIMIENTO DE SOFTWARE (SDA)</t>
  </si>
  <si>
    <t>no procede</t>
  </si>
  <si>
    <t>TOTAL</t>
  </si>
  <si>
    <t>Específicos</t>
  </si>
  <si>
    <t>Negociados sin publicidad</t>
  </si>
  <si>
    <t>Desiertos</t>
  </si>
  <si>
    <t>Contratos del  ejercicio 2025</t>
  </si>
  <si>
    <t>2025032L1</t>
  </si>
  <si>
    <t>2025032L2</t>
  </si>
  <si>
    <t>2025032L3</t>
  </si>
  <si>
    <t>2025032L4</t>
  </si>
  <si>
    <t>SERVICIOS INFORMÁTICOS PARA LA ADAPTACION DE APLICACIONES DE HACIENDA A ZERGARABA</t>
  </si>
  <si>
    <t>Importes de adjudicacion IVA excluido</t>
  </si>
  <si>
    <t>Prototipo xehatu bat egitea Arabako errenta aitorpenaren prozesurako/REALIZACION DE UN PROTOTIPO DETALLADO PARA EL PROCESO DE LA DECLARACIÓN DE LA RENTA EN ÁLAVA</t>
  </si>
  <si>
    <t>DATU BASE KORPORATIBOAREN PLATAFORMA ETA BESTE ZERBITZARI BATZUK BERRITZEKO HARDWAREA ETA SOFTWAREA ESKURATZEA/ADQUISICIÓN DE HARDWARE Y SOFTWARE PARA LA RENOVACIÓN DE LA PLATAFORMA DE BBDD CORPORATIVA Y OTROS SERVIDORES. LOTE 1 - Servidores para la plataforma de BBDD corporativa</t>
  </si>
  <si>
    <t>DATU BASE KORPORATIBOAREN PLATAFORMA ETA BESTE ZERBITZARI BATZUK BERRITZEKO HARDWAREA ETA SOFTWAREA ESKURATZEA/ADQUISICIÓN DE HARDWARE Y SOFTWARE PARA LA RENOVACIÓN DE LA PLATAFORMA DE BBDD CORPORATIVA Y OTROS SERVIDORES. LOTE 2 - Licencias de sistema operativo Microsoft Windows Server</t>
  </si>
  <si>
    <t>DATU BASE KORPORATIBOAREN PLATAFORMA ETA BESTE ZERBITZARI BATZUK BERRITZEKO HARDWAREA ETA SOFTWAREA ESKURATZEA/ADQUISICIÓN DE HARDWARE Y SOFTWARE PARA LA RENOVACIÓN DE LA PLATAFORMA DE BBDD CORPORATIVA Y OTROS SERVIDORES. LOTE 3 - Licencias de Microsoft SQL Server</t>
  </si>
  <si>
    <t>DATU BASE KORPORATIBOAREN PLATAFORMA ETA BESTE ZERBITZARI BATZUK BERRITZEKO HARDWAREA ETA SOFTWAREA ESKURATZEA/ADQUISICIÓN DE HARDWARE Y SOFTWARE PARA LA RENOVACIÓN DE LA PLATAFORMA DE BBDD CORPORATIVA Y OTROS SERVIDORES. LOTE 4 - Licencias de Microsoft Visual Studio</t>
  </si>
  <si>
    <t>SQL SERVERPLATAFORMA KORPORATIBORAKO MONITORIZAZIO SOFTWAREA EROSTEA/ADQUISICIÓN DE SOFTWARE DE MONITORIZACION PARA LA PLATAFORMA DE BBDD CORPORATIVA SQL SERVER</t>
  </si>
  <si>
    <t>OUTSYSTEMS LIZENTZIAK, URTEKO HARPIDETZAN/LICENCIAS OUTSYSTEMS EN MODO SUBSCRIPCIÓN ANUAL</t>
  </si>
  <si>
    <t>ARABAKO FORU OGASUNAREN DIGITALIZAZIO PROZESUA AZKARTZEKO ETA KOORDINATZEKO BULEGO BAT KONFIGURATZEA ETA ABIAN JARTZEA/CONFIGURACIÓN Y OPERACIÓN DE UNA OFICINA DE ACELERACIÓN Y COORDINACIÓN DEL PROCESO DE DIGITALIZACIÓN DE LA HACIENDA FORAL DE ÁLAVA</t>
  </si>
  <si>
    <t>CAUHELPDESK ZERBITZUA ETA 2025EKO EUSKARRI TEKNIKO MIKROINFORMATIKOA AFARENTZAT ETA EEAARENTZAT/SERVICIO DE CAUHELPDESK Y SOPORTE TÉCNICO MICROINFORMATICO 2025 PARA DFA Y EEAA (CAU KONTARABA)</t>
  </si>
  <si>
    <t>ERPEN OINARRITUTAKO ZERGA SISTEMA BERRIA EZARTZEA ETA SAP LIZENTZIEN HORNIDURA/IMPLANTACIÓN NUEVO SISTEMA TRIBUTARIO BASADO EN ERP Y SUMINISTRO LICENCIAS SAP</t>
  </si>
  <si>
    <t>EDUKIEN KUDEATZAILEA MIGRATZEA ESKURAGARRI DAGOEN AZKEN BERTSIORA ETA MANTENTZEA/MIGRACIÓN GESTOR DE CONTENIDOS A ULTIMA RELEASE DISPONIBLE Y MANTENIMIENTO</t>
  </si>
  <si>
    <t>GEOARABAKO FRAMEWORK WEB SIG ETA GEOARABAKO DATUEN MANTENIMENDUA. 2024 EKITALDIA/MANTENIMIENTO DEL FRAMEWORK WEB-SIG DE GEOARABA Y DATOS DE GEOARABA</t>
  </si>
  <si>
    <t xml:space="preserve">AZURE PREPAYMENT, O365 E3 SUB PER USER, CCAL BRIDGE O365 SUB PER USER ETA EXCHANGE ONLINE P1 SUB PER USER LIZENTZIEN EAS ESKAERA/PEDIDO EAS DE LICENCIAS DE LICENCIAS AZURE PREPAYMENT, O365 E3 SUB PER USER, CCAL BRIDGE O365 SUB PER USER Y EXCHANGE ONLINE P1 SUB PER USER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</si>
</sst>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0.00\ &quot;€&quot;;[Red]\-#,##0.00\ &quot;€&quot;"/>
    <numFmt numFmtId="44" formatCode="_-* #,##0.00\ &quot;€&quot;_-;\-* #,##0.00\ &quot;€&quot;_-;_-* &quot;-&quot;??\ &quot;€&quot;_-;_-@_-"/>
    <numFmt numFmtId="164" formatCode="_-* #,##0.00\ [$€-C0A]_-;\-* #,##0.00\ [$€-C0A]_-;_-* &quot;-&quot;??\ [$€-C0A]_-;_-@_-"/>
  </numFmts>
  <fonts count="21" x14ac:knownFonts="1">
    <font>
      <sz val="11"/>
      <color theme="1"/>
      <name val="Calibri"/>
      <family val="2"/>
      <scheme val="minor"/>
    </font>
    <font>
      <b/>
      <sz val="11"/>
      <color theme="1"/>
      <name val="Calibri"/>
      <family val="2"/>
      <scheme val="minor"/>
    </font>
    <font>
      <b/>
      <sz val="8"/>
      <color rgb="FF000000"/>
      <name val="Arial"/>
      <family val="2"/>
    </font>
    <font>
      <sz val="8"/>
      <color rgb="FF000000"/>
      <name val="Arial"/>
      <family val="2"/>
    </font>
    <font>
      <sz val="8"/>
      <color theme="1"/>
      <name val="Arial"/>
      <family val="2"/>
    </font>
    <font>
      <sz val="11"/>
      <color theme="1"/>
      <name val="Calibri"/>
      <family val="2"/>
      <scheme val="minor"/>
    </font>
    <font>
      <sz val="8"/>
      <name val="Calibri"/>
      <family val="2"/>
      <scheme val="minor"/>
    </font>
    <font>
      <sz val="9"/>
      <color rgb="FF000000"/>
      <name val="Arial"/>
      <family val="2"/>
    </font>
    <font>
      <sz val="9"/>
      <color theme="1"/>
      <name val="Arial"/>
      <family val="2"/>
    </font>
    <font>
      <i/>
      <sz val="8"/>
      <color theme="1"/>
      <name val="Arial"/>
      <family val="2"/>
    </font>
    <font>
      <i/>
      <sz val="11"/>
      <color theme="1"/>
      <name val="Calibri"/>
      <family val="2"/>
      <scheme val="minor"/>
    </font>
    <font>
      <sz val="8"/>
      <name val="Arial"/>
      <family val="2"/>
    </font>
    <font>
      <b/>
      <i/>
      <sz val="8"/>
      <color rgb="FF000000"/>
      <name val="Arial"/>
      <family val="2"/>
    </font>
    <font>
      <sz val="11"/>
      <color rgb="FF00B050"/>
      <name val="Calibri"/>
      <family val="2"/>
      <scheme val="minor"/>
    </font>
    <font>
      <sz val="8"/>
      <color rgb="FFFF0000"/>
      <name val="Arial"/>
      <family val="2"/>
    </font>
    <font>
      <b/>
      <sz val="10"/>
      <color theme="1"/>
      <name val="Arial"/>
      <family val="2"/>
    </font>
    <font>
      <i/>
      <sz val="10"/>
      <color theme="1"/>
      <name val="Arial"/>
      <family val="2"/>
    </font>
    <font>
      <b/>
      <sz val="7"/>
      <color rgb="FF000000"/>
      <name val="Arial"/>
      <family val="2"/>
    </font>
    <font>
      <sz val="7"/>
      <color rgb="FFFF0000"/>
      <name val="Arial"/>
      <family val="2"/>
    </font>
    <font>
      <b/>
      <sz val="8"/>
      <color theme="1"/>
      <name val="Arial"/>
      <family val="2"/>
    </font>
    <font>
      <sz val="7"/>
      <name val="Arial"/>
      <family val="2"/>
    </font>
  </fonts>
  <fills count="6">
    <fill>
      <patternFill patternType="none"/>
    </fill>
    <fill>
      <patternFill patternType="gray125"/>
    </fill>
    <fill>
      <patternFill patternType="solid">
        <fgColor rgb="FFEEECE1"/>
        <bgColor indexed="64"/>
      </patternFill>
    </fill>
    <fill>
      <patternFill patternType="solid">
        <fgColor rgb="FFFFFFFF"/>
        <bgColor indexed="64"/>
      </patternFill>
    </fill>
    <fill>
      <patternFill patternType="solid">
        <fgColor theme="7" tint="0.79998168889431442"/>
        <bgColor indexed="64"/>
      </patternFill>
    </fill>
    <fill>
      <patternFill patternType="solid">
        <fgColor theme="4"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4" fontId="5" fillId="0" borderId="0" applyFont="0" applyFill="0" applyBorder="0" applyAlignment="0" applyProtection="0"/>
    <xf numFmtId="44" fontId="5" fillId="0" borderId="0" applyFont="0" applyFill="0" applyBorder="0" applyAlignment="0" applyProtection="0"/>
  </cellStyleXfs>
  <cellXfs count="77">
    <xf numFmtId="0" fontId="0" fillId="0" borderId="0" xfId="0"/>
    <xf numFmtId="14" fontId="0" fillId="0" borderId="0" xfId="0" applyNumberFormat="1"/>
    <xf numFmtId="0" fontId="1" fillId="0" borderId="0" xfId="0" applyFont="1"/>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0" xfId="0" applyFont="1" applyFill="1" applyAlignment="1">
      <alignment horizontal="center" vertical="center" wrapText="1"/>
    </xf>
    <xf numFmtId="0" fontId="0" fillId="0" borderId="0" xfId="0" applyAlignment="1">
      <alignment wrapText="1"/>
    </xf>
    <xf numFmtId="0" fontId="7" fillId="3" borderId="0" xfId="0" applyFont="1" applyFill="1" applyAlignment="1">
      <alignment horizontal="center" vertical="center" wrapText="1"/>
    </xf>
    <xf numFmtId="0" fontId="8" fillId="0" borderId="0" xfId="0" applyFont="1"/>
    <xf numFmtId="14" fontId="8" fillId="0" borderId="0" xfId="0" applyNumberFormat="1" applyFont="1"/>
    <xf numFmtId="14" fontId="8" fillId="0" borderId="0" xfId="0" applyNumberFormat="1" applyFont="1" applyAlignment="1">
      <alignment horizontal="center"/>
    </xf>
    <xf numFmtId="0" fontId="8" fillId="0" borderId="0" xfId="0" applyFont="1" applyAlignment="1">
      <alignment horizontal="center"/>
    </xf>
    <xf numFmtId="14" fontId="3" fillId="3"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4" fontId="3" fillId="4" borderId="1" xfId="1" applyFont="1" applyFill="1" applyBorder="1" applyAlignment="1">
      <alignment horizontal="center" vertical="center" wrapText="1"/>
    </xf>
    <xf numFmtId="44" fontId="3" fillId="4" borderId="1" xfId="0" applyNumberFormat="1" applyFont="1" applyFill="1" applyBorder="1" applyAlignment="1">
      <alignment horizontal="center" vertical="center" wrapText="1"/>
    </xf>
    <xf numFmtId="14" fontId="4"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44" fontId="3" fillId="0" borderId="1" xfId="1" applyFont="1" applyFill="1" applyBorder="1" applyAlignment="1">
      <alignment horizontal="center" vertical="center" wrapText="1"/>
    </xf>
    <xf numFmtId="44" fontId="3" fillId="0" borderId="1" xfId="0" applyNumberFormat="1" applyFont="1" applyBorder="1" applyAlignment="1">
      <alignment horizontal="center" vertical="center" wrapText="1"/>
    </xf>
    <xf numFmtId="8" fontId="3" fillId="0" borderId="1" xfId="1" applyNumberFormat="1" applyFont="1" applyFill="1" applyBorder="1" applyAlignment="1">
      <alignment horizontal="center" vertical="center" wrapText="1"/>
    </xf>
    <xf numFmtId="0" fontId="4" fillId="0" borderId="1" xfId="0" applyFont="1" applyBorder="1" applyAlignment="1">
      <alignment horizontal="center" vertical="center"/>
    </xf>
    <xf numFmtId="8" fontId="4" fillId="0" borderId="1" xfId="0" applyNumberFormat="1" applyFont="1" applyBorder="1" applyAlignment="1">
      <alignment horizontal="center" vertical="center"/>
    </xf>
    <xf numFmtId="8"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0" fillId="0" borderId="1" xfId="0" applyBorder="1"/>
    <xf numFmtId="0" fontId="4" fillId="0" borderId="7" xfId="0" applyFont="1" applyBorder="1" applyAlignment="1">
      <alignment horizontal="center" vertical="center"/>
    </xf>
    <xf numFmtId="0" fontId="2" fillId="2" borderId="1" xfId="0" applyFont="1" applyFill="1" applyBorder="1" applyAlignment="1">
      <alignment vertical="center" wrapText="1"/>
    </xf>
    <xf numFmtId="44" fontId="4" fillId="0" borderId="1" xfId="1" applyFont="1" applyBorder="1" applyAlignment="1">
      <alignment horizontal="center" vertical="center" wrapText="1"/>
    </xf>
    <xf numFmtId="8" fontId="0" fillId="0" borderId="0" xfId="0" applyNumberFormat="1"/>
    <xf numFmtId="0" fontId="10" fillId="0" borderId="0" xfId="0" applyFont="1"/>
    <xf numFmtId="0" fontId="4" fillId="0" borderId="0" xfId="0" applyFont="1" applyAlignment="1">
      <alignment horizontal="center" vertical="center"/>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horizontal="center" vertical="center" wrapText="1"/>
    </xf>
    <xf numFmtId="4" fontId="4"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4" fontId="4" fillId="0" borderId="1" xfId="0" applyNumberFormat="1" applyFont="1" applyFill="1" applyBorder="1" applyAlignment="1">
      <alignment horizontal="center" vertical="center" wrapText="1"/>
    </xf>
    <xf numFmtId="44" fontId="4" fillId="0"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0" fontId="13" fillId="0" borderId="0" xfId="0" applyFont="1" applyAlignment="1">
      <alignment vertical="center"/>
    </xf>
    <xf numFmtId="4" fontId="4" fillId="0" borderId="1" xfId="0" applyNumberFormat="1" applyFont="1" applyBorder="1" applyAlignment="1">
      <alignment horizontal="center" vertical="center"/>
    </xf>
    <xf numFmtId="0" fontId="4" fillId="0" borderId="1" xfId="0" applyFont="1" applyFill="1" applyBorder="1" applyAlignment="1">
      <alignment horizontal="center" wrapText="1"/>
    </xf>
    <xf numFmtId="14" fontId="4"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14" fontId="4" fillId="0" borderId="1" xfId="1"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3" borderId="8" xfId="0" applyFont="1" applyFill="1" applyBorder="1" applyAlignment="1">
      <alignment horizontal="center" vertical="center" wrapText="1"/>
    </xf>
    <xf numFmtId="8" fontId="9" fillId="0" borderId="8" xfId="0" applyNumberFormat="1" applyFont="1" applyBorder="1" applyAlignment="1">
      <alignment horizontal="center" vertical="center" wrapText="1"/>
    </xf>
    <xf numFmtId="0" fontId="1" fillId="5" borderId="1" xfId="0" applyFont="1" applyFill="1" applyBorder="1"/>
    <xf numFmtId="0" fontId="15" fillId="0" borderId="1" xfId="0" applyFont="1" applyBorder="1" applyAlignment="1">
      <alignment horizontal="center"/>
    </xf>
    <xf numFmtId="164" fontId="0" fillId="0" borderId="1" xfId="0" applyNumberFormat="1" applyBorder="1"/>
    <xf numFmtId="0" fontId="16" fillId="0" borderId="1" xfId="0" applyFont="1" applyBorder="1" applyAlignment="1">
      <alignment horizontal="center"/>
    </xf>
    <xf numFmtId="0" fontId="18" fillId="0" borderId="1" xfId="0" applyFont="1" applyFill="1" applyBorder="1" applyAlignment="1">
      <alignment horizontal="center" vertical="center" wrapText="1"/>
    </xf>
    <xf numFmtId="164" fontId="1" fillId="0" borderId="1" xfId="0" applyNumberFormat="1" applyFont="1" applyBorder="1"/>
    <xf numFmtId="44" fontId="19" fillId="0" borderId="1" xfId="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0" borderId="1" xfId="0" applyFont="1" applyBorder="1" applyAlignment="1">
      <alignment horizontal="center"/>
    </xf>
    <xf numFmtId="2" fontId="16" fillId="0" borderId="11" xfId="0" applyNumberFormat="1" applyFont="1" applyBorder="1" applyAlignment="1">
      <alignment horizontal="center"/>
    </xf>
    <xf numFmtId="2" fontId="0" fillId="0" borderId="9" xfId="0" applyNumberFormat="1" applyBorder="1" applyAlignment="1">
      <alignment horizontal="center"/>
    </xf>
    <xf numFmtId="2" fontId="0" fillId="0" borderId="10" xfId="0" applyNumberFormat="1" applyBorder="1" applyAlignment="1">
      <alignment horizontal="center"/>
    </xf>
    <xf numFmtId="0" fontId="15" fillId="5" borderId="1" xfId="0" applyFont="1" applyFill="1" applyBorder="1" applyAlignment="1">
      <alignment horizontal="center"/>
    </xf>
    <xf numFmtId="0" fontId="1" fillId="0" borderId="9" xfId="0" applyFont="1" applyBorder="1" applyAlignment="1">
      <alignment horizontal="center"/>
    </xf>
    <xf numFmtId="0" fontId="1" fillId="0" borderId="10" xfId="0" applyFont="1" applyBorder="1" applyAlignment="1">
      <alignment horizontal="center"/>
    </xf>
    <xf numFmtId="0" fontId="16" fillId="0" borderId="1" xfId="0" applyFont="1" applyBorder="1" applyAlignment="1">
      <alignment horizontal="center"/>
    </xf>
  </cellXfs>
  <cellStyles count="3">
    <cellStyle name="Moneda" xfId="1" builtinId="4"/>
    <cellStyle name="Moneda 2" xfId="2" xr:uid="{690BA4D1-17D5-400E-A083-E543C563F79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CD33B-85D4-48B6-AACD-3F987E327659}">
  <sheetPr filterMode="1"/>
  <dimension ref="A1:Q55"/>
  <sheetViews>
    <sheetView workbookViewId="0">
      <selection activeCell="F76" sqref="F76"/>
    </sheetView>
  </sheetViews>
  <sheetFormatPr baseColWidth="10" defaultRowHeight="15" x14ac:dyDescent="0.25"/>
  <cols>
    <col min="1" max="1" width="9.28515625" bestFit="1" customWidth="1"/>
    <col min="2" max="2" width="12.42578125" bestFit="1" customWidth="1"/>
    <col min="3" max="3" width="67.42578125" customWidth="1"/>
    <col min="4" max="4" width="34" customWidth="1"/>
    <col min="5" max="5" width="10.7109375" bestFit="1" customWidth="1"/>
    <col min="6" max="6" width="9.5703125" bestFit="1" customWidth="1"/>
    <col min="7" max="7" width="43.7109375" bestFit="1" customWidth="1"/>
    <col min="8" max="8" width="14.7109375" bestFit="1" customWidth="1"/>
    <col min="9" max="9" width="13.28515625" bestFit="1" customWidth="1"/>
    <col min="10" max="10" width="11.42578125" bestFit="1" customWidth="1"/>
    <col min="11" max="11" width="10.7109375" bestFit="1" customWidth="1"/>
    <col min="12" max="12" width="37.28515625" bestFit="1" customWidth="1"/>
    <col min="13" max="13" width="12.7109375" bestFit="1" customWidth="1"/>
    <col min="14" max="14" width="8.7109375" bestFit="1" customWidth="1"/>
    <col min="15" max="15" width="15.28515625" bestFit="1" customWidth="1"/>
    <col min="16" max="16" width="8.42578125" bestFit="1" customWidth="1"/>
    <col min="17" max="17" width="37.28515625" bestFit="1" customWidth="1"/>
  </cols>
  <sheetData>
    <row r="1" spans="1:17" s="2" customFormat="1"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17</v>
      </c>
      <c r="B2">
        <v>6</v>
      </c>
      <c r="C2" t="s">
        <v>18</v>
      </c>
      <c r="D2" t="s">
        <v>19</v>
      </c>
      <c r="E2" t="s">
        <v>20</v>
      </c>
      <c r="F2" t="s">
        <v>21</v>
      </c>
      <c r="G2" t="s">
        <v>22</v>
      </c>
      <c r="H2">
        <v>152782.63</v>
      </c>
      <c r="I2" s="1">
        <v>45274</v>
      </c>
      <c r="J2" s="1">
        <v>45292</v>
      </c>
      <c r="K2" s="1">
        <v>45657</v>
      </c>
      <c r="L2" t="s">
        <v>23</v>
      </c>
      <c r="M2" t="s">
        <v>24</v>
      </c>
      <c r="N2">
        <v>2</v>
      </c>
      <c r="O2" t="s">
        <v>25</v>
      </c>
      <c r="P2">
        <v>2024</v>
      </c>
    </row>
    <row r="3" spans="1:17" x14ac:dyDescent="0.25">
      <c r="A3" t="s">
        <v>17</v>
      </c>
      <c r="B3">
        <v>8</v>
      </c>
      <c r="C3" t="s">
        <v>26</v>
      </c>
      <c r="D3" t="s">
        <v>19</v>
      </c>
      <c r="E3" t="s">
        <v>20</v>
      </c>
      <c r="F3" t="s">
        <v>21</v>
      </c>
      <c r="G3" t="s">
        <v>27</v>
      </c>
      <c r="H3">
        <v>250000</v>
      </c>
      <c r="I3" s="1">
        <v>45195</v>
      </c>
      <c r="J3" s="1">
        <v>45292</v>
      </c>
      <c r="K3" s="1">
        <v>45657</v>
      </c>
      <c r="L3" t="s">
        <v>28</v>
      </c>
      <c r="M3" t="s">
        <v>29</v>
      </c>
      <c r="N3">
        <v>1</v>
      </c>
      <c r="P3">
        <v>2024</v>
      </c>
      <c r="Q3" t="s">
        <v>30</v>
      </c>
    </row>
    <row r="4" spans="1:17" x14ac:dyDescent="0.25">
      <c r="A4" t="s">
        <v>17</v>
      </c>
      <c r="B4">
        <v>17</v>
      </c>
      <c r="C4" t="s">
        <v>31</v>
      </c>
      <c r="D4" t="s">
        <v>19</v>
      </c>
      <c r="E4" t="s">
        <v>20</v>
      </c>
      <c r="F4" t="s">
        <v>21</v>
      </c>
      <c r="G4" t="s">
        <v>32</v>
      </c>
      <c r="H4">
        <v>200000.9</v>
      </c>
      <c r="I4" s="1">
        <v>45201</v>
      </c>
      <c r="J4" s="1">
        <v>45292</v>
      </c>
      <c r="K4" s="1">
        <v>45657</v>
      </c>
      <c r="L4" t="s">
        <v>33</v>
      </c>
      <c r="M4" t="s">
        <v>29</v>
      </c>
      <c r="N4">
        <v>2</v>
      </c>
      <c r="P4">
        <v>2024</v>
      </c>
      <c r="Q4" t="s">
        <v>34</v>
      </c>
    </row>
    <row r="5" spans="1:17" x14ac:dyDescent="0.25">
      <c r="A5" t="s">
        <v>17</v>
      </c>
      <c r="B5">
        <v>46</v>
      </c>
      <c r="C5" t="s">
        <v>35</v>
      </c>
      <c r="D5" t="s">
        <v>19</v>
      </c>
      <c r="E5" t="s">
        <v>20</v>
      </c>
      <c r="F5" t="s">
        <v>21</v>
      </c>
      <c r="G5" t="s">
        <v>36</v>
      </c>
      <c r="H5">
        <v>3515.05</v>
      </c>
      <c r="I5" s="1">
        <v>45201</v>
      </c>
      <c r="J5" s="1">
        <v>45292</v>
      </c>
      <c r="K5" s="1">
        <v>45657</v>
      </c>
      <c r="L5" t="s">
        <v>37</v>
      </c>
      <c r="M5" t="s">
        <v>24</v>
      </c>
      <c r="N5">
        <v>1</v>
      </c>
      <c r="P5">
        <v>2024</v>
      </c>
      <c r="Q5" t="s">
        <v>38</v>
      </c>
    </row>
    <row r="6" spans="1:17" x14ac:dyDescent="0.25">
      <c r="A6" t="s">
        <v>17</v>
      </c>
      <c r="B6">
        <v>48</v>
      </c>
      <c r="C6" t="s">
        <v>39</v>
      </c>
      <c r="D6" t="s">
        <v>19</v>
      </c>
      <c r="E6" t="s">
        <v>20</v>
      </c>
      <c r="F6" t="s">
        <v>21</v>
      </c>
      <c r="G6" t="s">
        <v>27</v>
      </c>
      <c r="H6">
        <v>118000</v>
      </c>
      <c r="I6" s="1">
        <v>45287</v>
      </c>
      <c r="J6" s="1">
        <v>45292</v>
      </c>
      <c r="K6" s="1">
        <v>45657</v>
      </c>
      <c r="L6" t="s">
        <v>33</v>
      </c>
      <c r="M6" t="s">
        <v>29</v>
      </c>
      <c r="N6">
        <v>2</v>
      </c>
      <c r="O6" t="s">
        <v>40</v>
      </c>
      <c r="P6">
        <v>2024</v>
      </c>
      <c r="Q6" t="s">
        <v>41</v>
      </c>
    </row>
    <row r="7" spans="1:17" x14ac:dyDescent="0.25">
      <c r="A7" t="s">
        <v>42</v>
      </c>
      <c r="B7">
        <v>43</v>
      </c>
      <c r="C7" t="s">
        <v>43</v>
      </c>
      <c r="D7" t="s">
        <v>19</v>
      </c>
      <c r="E7" t="s">
        <v>20</v>
      </c>
      <c r="F7" t="s">
        <v>21</v>
      </c>
      <c r="G7" t="s">
        <v>44</v>
      </c>
      <c r="H7">
        <v>39998.97</v>
      </c>
      <c r="I7" s="1">
        <v>45195</v>
      </c>
      <c r="J7" s="1">
        <v>45292</v>
      </c>
      <c r="K7" s="1">
        <v>45657</v>
      </c>
      <c r="L7" t="s">
        <v>45</v>
      </c>
      <c r="M7" t="s">
        <v>29</v>
      </c>
      <c r="N7">
        <v>1</v>
      </c>
      <c r="O7" t="s">
        <v>40</v>
      </c>
      <c r="P7">
        <v>2024</v>
      </c>
      <c r="Q7" t="s">
        <v>46</v>
      </c>
    </row>
    <row r="8" spans="1:17" x14ac:dyDescent="0.25">
      <c r="A8" t="s">
        <v>47</v>
      </c>
      <c r="B8">
        <v>43</v>
      </c>
      <c r="C8" t="s">
        <v>48</v>
      </c>
      <c r="D8" t="s">
        <v>19</v>
      </c>
      <c r="E8" t="s">
        <v>20</v>
      </c>
      <c r="F8" t="s">
        <v>21</v>
      </c>
      <c r="G8" t="s">
        <v>49</v>
      </c>
      <c r="H8">
        <v>19998.88</v>
      </c>
      <c r="I8" s="1">
        <v>45195</v>
      </c>
      <c r="J8" s="1">
        <v>45292</v>
      </c>
      <c r="K8" s="1">
        <v>45657</v>
      </c>
      <c r="L8" t="s">
        <v>45</v>
      </c>
      <c r="M8" t="s">
        <v>29</v>
      </c>
      <c r="N8">
        <v>1</v>
      </c>
      <c r="O8" t="s">
        <v>40</v>
      </c>
      <c r="P8">
        <v>2024</v>
      </c>
      <c r="Q8" t="s">
        <v>46</v>
      </c>
    </row>
    <row r="9" spans="1:17" hidden="1" x14ac:dyDescent="0.25">
      <c r="A9" t="s">
        <v>60</v>
      </c>
      <c r="B9">
        <v>101</v>
      </c>
      <c r="C9" t="s">
        <v>100</v>
      </c>
      <c r="D9" t="s">
        <v>101</v>
      </c>
      <c r="E9" t="s">
        <v>62</v>
      </c>
      <c r="F9" t="s">
        <v>21</v>
      </c>
      <c r="G9" t="s">
        <v>102</v>
      </c>
      <c r="H9">
        <v>4994.88</v>
      </c>
      <c r="I9" s="1">
        <v>45282</v>
      </c>
      <c r="J9" s="1">
        <v>45282</v>
      </c>
      <c r="K9" s="1">
        <v>45291</v>
      </c>
      <c r="L9" t="s">
        <v>103</v>
      </c>
      <c r="M9" t="s">
        <v>24</v>
      </c>
      <c r="N9">
        <v>1</v>
      </c>
      <c r="O9" t="s">
        <v>56</v>
      </c>
      <c r="P9">
        <v>2023</v>
      </c>
      <c r="Q9" t="s">
        <v>104</v>
      </c>
    </row>
    <row r="10" spans="1:17" hidden="1" x14ac:dyDescent="0.25">
      <c r="A10" t="s">
        <v>60</v>
      </c>
      <c r="B10">
        <v>100</v>
      </c>
      <c r="C10" t="s">
        <v>105</v>
      </c>
      <c r="D10" t="s">
        <v>106</v>
      </c>
      <c r="E10" t="s">
        <v>62</v>
      </c>
      <c r="F10" t="s">
        <v>21</v>
      </c>
      <c r="G10" t="s">
        <v>107</v>
      </c>
      <c r="H10">
        <v>8954</v>
      </c>
      <c r="I10" s="1">
        <v>45281</v>
      </c>
      <c r="J10" s="1">
        <v>45281</v>
      </c>
      <c r="K10" s="1">
        <v>45291</v>
      </c>
      <c r="L10" t="s">
        <v>37</v>
      </c>
      <c r="M10" t="s">
        <v>29</v>
      </c>
      <c r="N10">
        <v>1</v>
      </c>
      <c r="O10" t="s">
        <v>56</v>
      </c>
      <c r="P10">
        <v>2023</v>
      </c>
      <c r="Q10" t="s">
        <v>104</v>
      </c>
    </row>
    <row r="11" spans="1:17" hidden="1" x14ac:dyDescent="0.25">
      <c r="A11" t="s">
        <v>50</v>
      </c>
      <c r="B11">
        <v>54</v>
      </c>
      <c r="C11" t="s">
        <v>51</v>
      </c>
      <c r="D11" t="s">
        <v>52</v>
      </c>
      <c r="E11" t="s">
        <v>53</v>
      </c>
      <c r="F11" t="s">
        <v>21</v>
      </c>
      <c r="G11" t="s">
        <v>54</v>
      </c>
      <c r="H11">
        <v>998479.82</v>
      </c>
      <c r="I11" s="1">
        <v>45278</v>
      </c>
      <c r="J11" s="1">
        <v>45275</v>
      </c>
      <c r="K11" s="1">
        <v>45657</v>
      </c>
      <c r="L11" t="s">
        <v>55</v>
      </c>
      <c r="M11" t="s">
        <v>24</v>
      </c>
      <c r="N11">
        <v>2</v>
      </c>
      <c r="O11" t="s">
        <v>56</v>
      </c>
      <c r="P11">
        <v>2023</v>
      </c>
      <c r="Q11" t="s">
        <v>34</v>
      </c>
    </row>
    <row r="12" spans="1:17" hidden="1" x14ac:dyDescent="0.25">
      <c r="A12" t="s">
        <v>50</v>
      </c>
      <c r="B12">
        <v>40</v>
      </c>
      <c r="C12" t="s">
        <v>57</v>
      </c>
      <c r="D12" t="s">
        <v>52</v>
      </c>
      <c r="E12" t="s">
        <v>53</v>
      </c>
      <c r="F12" t="s">
        <v>21</v>
      </c>
      <c r="G12" t="s">
        <v>58</v>
      </c>
      <c r="H12">
        <v>359370</v>
      </c>
      <c r="I12" s="1">
        <v>45281</v>
      </c>
      <c r="J12" s="1">
        <v>45281</v>
      </c>
      <c r="K12" s="1">
        <v>46387</v>
      </c>
      <c r="L12" t="s">
        <v>59</v>
      </c>
      <c r="M12" t="s">
        <v>29</v>
      </c>
      <c r="N12">
        <v>4</v>
      </c>
      <c r="O12" t="s">
        <v>56</v>
      </c>
      <c r="P12">
        <v>2023</v>
      </c>
    </row>
    <row r="13" spans="1:17" hidden="1" x14ac:dyDescent="0.25">
      <c r="A13" t="s">
        <v>60</v>
      </c>
      <c r="B13">
        <v>98</v>
      </c>
      <c r="C13" t="s">
        <v>108</v>
      </c>
      <c r="D13" t="s">
        <v>101</v>
      </c>
      <c r="E13" t="s">
        <v>62</v>
      </c>
      <c r="F13" t="s">
        <v>21</v>
      </c>
      <c r="G13" t="s">
        <v>109</v>
      </c>
      <c r="H13">
        <v>351.87</v>
      </c>
      <c r="I13" s="1">
        <v>45258</v>
      </c>
      <c r="J13" s="1">
        <v>45258</v>
      </c>
      <c r="K13" s="1">
        <v>45275</v>
      </c>
      <c r="L13" t="s">
        <v>103</v>
      </c>
      <c r="M13" t="s">
        <v>24</v>
      </c>
      <c r="N13">
        <v>1</v>
      </c>
      <c r="O13" t="s">
        <v>56</v>
      </c>
      <c r="P13">
        <v>2023</v>
      </c>
      <c r="Q13" t="s">
        <v>104</v>
      </c>
    </row>
    <row r="14" spans="1:17" hidden="1" x14ac:dyDescent="0.25">
      <c r="A14" t="s">
        <v>60</v>
      </c>
      <c r="B14">
        <v>99</v>
      </c>
      <c r="C14" t="s">
        <v>110</v>
      </c>
      <c r="D14" t="s">
        <v>101</v>
      </c>
      <c r="E14" t="s">
        <v>62</v>
      </c>
      <c r="F14" t="s">
        <v>21</v>
      </c>
      <c r="G14" t="s">
        <v>92</v>
      </c>
      <c r="H14">
        <v>1698.11</v>
      </c>
      <c r="I14" s="1">
        <v>45258</v>
      </c>
      <c r="J14" s="1">
        <v>45258</v>
      </c>
      <c r="K14" s="1">
        <v>45291</v>
      </c>
      <c r="L14" t="s">
        <v>103</v>
      </c>
      <c r="M14" t="s">
        <v>24</v>
      </c>
      <c r="N14">
        <v>1</v>
      </c>
      <c r="O14" t="s">
        <v>56</v>
      </c>
      <c r="P14">
        <v>2023</v>
      </c>
      <c r="Q14" t="s">
        <v>104</v>
      </c>
    </row>
    <row r="15" spans="1:17" hidden="1" x14ac:dyDescent="0.25">
      <c r="A15" t="s">
        <v>60</v>
      </c>
      <c r="B15">
        <v>95</v>
      </c>
      <c r="C15" t="s">
        <v>111</v>
      </c>
      <c r="D15" t="s">
        <v>106</v>
      </c>
      <c r="E15" t="s">
        <v>53</v>
      </c>
      <c r="F15" t="s">
        <v>21</v>
      </c>
      <c r="G15" t="s">
        <v>112</v>
      </c>
      <c r="H15">
        <v>18137.900000000001</v>
      </c>
      <c r="I15" s="1">
        <v>45246</v>
      </c>
      <c r="J15" s="1">
        <v>45247</v>
      </c>
      <c r="K15" s="1">
        <v>45443</v>
      </c>
      <c r="L15" t="s">
        <v>113</v>
      </c>
      <c r="M15" t="s">
        <v>29</v>
      </c>
      <c r="N15">
        <v>2</v>
      </c>
      <c r="O15" t="s">
        <v>40</v>
      </c>
      <c r="P15">
        <v>2023</v>
      </c>
      <c r="Q15" t="s">
        <v>114</v>
      </c>
    </row>
    <row r="16" spans="1:17" hidden="1" x14ac:dyDescent="0.25">
      <c r="A16" t="s">
        <v>60</v>
      </c>
      <c r="B16">
        <v>97</v>
      </c>
      <c r="C16" t="s">
        <v>115</v>
      </c>
      <c r="D16" t="s">
        <v>101</v>
      </c>
      <c r="E16" t="s">
        <v>62</v>
      </c>
      <c r="F16" t="s">
        <v>21</v>
      </c>
      <c r="G16" t="s">
        <v>92</v>
      </c>
      <c r="H16">
        <v>66.31</v>
      </c>
      <c r="I16" s="1">
        <v>45246</v>
      </c>
      <c r="J16" s="1">
        <v>45246</v>
      </c>
      <c r="K16" s="1">
        <v>45260</v>
      </c>
      <c r="L16" t="s">
        <v>103</v>
      </c>
      <c r="M16" t="s">
        <v>24</v>
      </c>
      <c r="N16">
        <v>1</v>
      </c>
      <c r="O16" t="s">
        <v>56</v>
      </c>
      <c r="P16">
        <v>2023</v>
      </c>
      <c r="Q16" t="s">
        <v>104</v>
      </c>
    </row>
    <row r="17" spans="1:17" hidden="1" x14ac:dyDescent="0.25">
      <c r="A17" t="s">
        <v>60</v>
      </c>
      <c r="B17">
        <v>96</v>
      </c>
      <c r="C17" t="s">
        <v>116</v>
      </c>
      <c r="D17" t="s">
        <v>106</v>
      </c>
      <c r="E17" t="s">
        <v>62</v>
      </c>
      <c r="F17" t="s">
        <v>21</v>
      </c>
      <c r="G17" t="s">
        <v>27</v>
      </c>
      <c r="H17">
        <v>9328.24</v>
      </c>
      <c r="I17" s="1">
        <v>45247</v>
      </c>
      <c r="J17" s="1">
        <v>45247</v>
      </c>
      <c r="K17" s="1">
        <v>45291</v>
      </c>
      <c r="L17" t="s">
        <v>45</v>
      </c>
      <c r="M17" t="s">
        <v>29</v>
      </c>
      <c r="N17">
        <v>1</v>
      </c>
      <c r="O17" t="s">
        <v>40</v>
      </c>
      <c r="P17">
        <v>2023</v>
      </c>
      <c r="Q17" t="s">
        <v>46</v>
      </c>
    </row>
    <row r="18" spans="1:17" hidden="1" x14ac:dyDescent="0.25">
      <c r="A18" t="s">
        <v>60</v>
      </c>
      <c r="B18">
        <v>94</v>
      </c>
      <c r="C18" t="s">
        <v>117</v>
      </c>
      <c r="D18" t="s">
        <v>101</v>
      </c>
      <c r="E18" t="s">
        <v>62</v>
      </c>
      <c r="F18" t="s">
        <v>21</v>
      </c>
      <c r="G18" t="s">
        <v>118</v>
      </c>
      <c r="H18">
        <v>457.31</v>
      </c>
      <c r="I18" s="1">
        <v>45222</v>
      </c>
      <c r="J18" s="1">
        <v>45222</v>
      </c>
      <c r="K18" s="1">
        <v>45229</v>
      </c>
      <c r="L18" t="s">
        <v>103</v>
      </c>
      <c r="M18" t="s">
        <v>24</v>
      </c>
      <c r="N18">
        <v>1</v>
      </c>
      <c r="O18" t="s">
        <v>56</v>
      </c>
      <c r="P18">
        <v>2023</v>
      </c>
      <c r="Q18" t="s">
        <v>104</v>
      </c>
    </row>
    <row r="19" spans="1:17" hidden="1" x14ac:dyDescent="0.25">
      <c r="A19" t="s">
        <v>60</v>
      </c>
      <c r="B19">
        <v>85</v>
      </c>
      <c r="C19" t="s">
        <v>119</v>
      </c>
      <c r="D19" t="s">
        <v>106</v>
      </c>
      <c r="E19" t="s">
        <v>62</v>
      </c>
      <c r="F19" t="s">
        <v>21</v>
      </c>
      <c r="G19" t="s">
        <v>87</v>
      </c>
      <c r="H19">
        <v>18149.990000000002</v>
      </c>
      <c r="I19" s="1">
        <v>45279</v>
      </c>
      <c r="J19" s="1">
        <v>45279</v>
      </c>
      <c r="K19" s="1">
        <v>45291</v>
      </c>
      <c r="L19" t="s">
        <v>55</v>
      </c>
      <c r="M19" t="s">
        <v>29</v>
      </c>
      <c r="N19">
        <v>1</v>
      </c>
      <c r="O19" t="s">
        <v>56</v>
      </c>
      <c r="P19">
        <v>2023</v>
      </c>
      <c r="Q19" t="s">
        <v>120</v>
      </c>
    </row>
    <row r="20" spans="1:17" hidden="1" x14ac:dyDescent="0.25">
      <c r="A20" t="s">
        <v>60</v>
      </c>
      <c r="B20">
        <v>92</v>
      </c>
      <c r="C20" t="s">
        <v>121</v>
      </c>
      <c r="D20" t="s">
        <v>106</v>
      </c>
      <c r="E20" t="s">
        <v>62</v>
      </c>
      <c r="F20" t="s">
        <v>21</v>
      </c>
      <c r="G20" t="s">
        <v>122</v>
      </c>
      <c r="H20">
        <v>11999.99</v>
      </c>
      <c r="I20" s="1">
        <v>45229</v>
      </c>
      <c r="J20" s="1">
        <v>45231</v>
      </c>
      <c r="K20" s="1">
        <v>45291</v>
      </c>
      <c r="L20" t="s">
        <v>37</v>
      </c>
      <c r="M20" t="s">
        <v>29</v>
      </c>
      <c r="N20">
        <v>1</v>
      </c>
      <c r="O20" t="s">
        <v>40</v>
      </c>
      <c r="P20">
        <v>2023</v>
      </c>
      <c r="Q20" t="s">
        <v>78</v>
      </c>
    </row>
    <row r="21" spans="1:17" hidden="1" x14ac:dyDescent="0.25">
      <c r="A21" t="s">
        <v>60</v>
      </c>
      <c r="B21">
        <v>93</v>
      </c>
      <c r="C21" t="s">
        <v>123</v>
      </c>
      <c r="D21" t="s">
        <v>106</v>
      </c>
      <c r="E21" t="s">
        <v>124</v>
      </c>
      <c r="F21" t="s">
        <v>21</v>
      </c>
      <c r="G21" t="s">
        <v>125</v>
      </c>
      <c r="H21">
        <v>18137.900000000001</v>
      </c>
      <c r="I21" s="1">
        <v>45237</v>
      </c>
      <c r="J21" s="1">
        <v>45237</v>
      </c>
      <c r="K21" s="1">
        <v>45291</v>
      </c>
      <c r="L21" t="s">
        <v>77</v>
      </c>
      <c r="M21" t="s">
        <v>29</v>
      </c>
      <c r="N21">
        <v>1</v>
      </c>
      <c r="O21" t="s">
        <v>40</v>
      </c>
      <c r="P21">
        <v>2023</v>
      </c>
      <c r="Q21" t="s">
        <v>64</v>
      </c>
    </row>
    <row r="22" spans="1:17" hidden="1" x14ac:dyDescent="0.25">
      <c r="A22" t="s">
        <v>60</v>
      </c>
      <c r="B22">
        <v>90</v>
      </c>
      <c r="C22" t="s">
        <v>126</v>
      </c>
      <c r="D22" t="s">
        <v>101</v>
      </c>
      <c r="E22" t="s">
        <v>62</v>
      </c>
      <c r="F22" t="s">
        <v>21</v>
      </c>
      <c r="G22" t="s">
        <v>127</v>
      </c>
      <c r="H22">
        <v>7514.1</v>
      </c>
      <c r="I22" s="1">
        <v>45209</v>
      </c>
      <c r="J22" s="1">
        <v>45209</v>
      </c>
      <c r="K22" s="1">
        <v>45226</v>
      </c>
      <c r="L22" t="s">
        <v>103</v>
      </c>
      <c r="M22" t="s">
        <v>24</v>
      </c>
      <c r="N22">
        <v>1</v>
      </c>
      <c r="O22" t="s">
        <v>56</v>
      </c>
      <c r="P22">
        <v>2023</v>
      </c>
      <c r="Q22" t="s">
        <v>128</v>
      </c>
    </row>
    <row r="23" spans="1:17" hidden="1" x14ac:dyDescent="0.25">
      <c r="A23" t="s">
        <v>60</v>
      </c>
      <c r="B23">
        <v>89</v>
      </c>
      <c r="C23" t="s">
        <v>129</v>
      </c>
      <c r="D23" t="s">
        <v>101</v>
      </c>
      <c r="E23" t="s">
        <v>62</v>
      </c>
      <c r="F23" t="s">
        <v>21</v>
      </c>
      <c r="G23" t="s">
        <v>130</v>
      </c>
      <c r="H23">
        <v>6138.81</v>
      </c>
      <c r="I23" s="1">
        <v>45205</v>
      </c>
      <c r="J23" s="1">
        <v>45205</v>
      </c>
      <c r="K23" s="1">
        <v>45236</v>
      </c>
      <c r="L23" t="s">
        <v>83</v>
      </c>
      <c r="M23" t="s">
        <v>24</v>
      </c>
      <c r="N23">
        <v>1</v>
      </c>
      <c r="O23" t="s">
        <v>56</v>
      </c>
      <c r="P23">
        <v>2023</v>
      </c>
      <c r="Q23" t="s">
        <v>104</v>
      </c>
    </row>
    <row r="24" spans="1:17" hidden="1" x14ac:dyDescent="0.25">
      <c r="A24" t="s">
        <v>60</v>
      </c>
      <c r="B24">
        <v>84</v>
      </c>
      <c r="C24" t="s">
        <v>131</v>
      </c>
      <c r="D24" t="s">
        <v>106</v>
      </c>
      <c r="E24" t="s">
        <v>53</v>
      </c>
      <c r="F24" t="s">
        <v>21</v>
      </c>
      <c r="G24" t="s">
        <v>132</v>
      </c>
      <c r="H24">
        <v>18148.79</v>
      </c>
      <c r="I24" s="1">
        <v>45243</v>
      </c>
      <c r="J24" s="1">
        <v>45243</v>
      </c>
      <c r="K24" s="1">
        <v>45608</v>
      </c>
      <c r="L24" t="s">
        <v>133</v>
      </c>
      <c r="M24" t="s">
        <v>29</v>
      </c>
      <c r="N24">
        <v>2</v>
      </c>
      <c r="O24" t="s">
        <v>40</v>
      </c>
      <c r="P24">
        <v>2023</v>
      </c>
      <c r="Q24" t="s">
        <v>114</v>
      </c>
    </row>
    <row r="25" spans="1:17" hidden="1" x14ac:dyDescent="0.25">
      <c r="A25" t="s">
        <v>60</v>
      </c>
      <c r="B25">
        <v>87</v>
      </c>
      <c r="C25" t="s">
        <v>134</v>
      </c>
      <c r="D25" t="s">
        <v>106</v>
      </c>
      <c r="E25" t="s">
        <v>62</v>
      </c>
      <c r="F25" t="s">
        <v>21</v>
      </c>
      <c r="G25" t="s">
        <v>135</v>
      </c>
      <c r="H25">
        <v>18137.900000000001</v>
      </c>
      <c r="I25" s="1">
        <v>45244</v>
      </c>
      <c r="J25" s="1">
        <v>45244</v>
      </c>
      <c r="K25" s="1">
        <v>45291</v>
      </c>
      <c r="L25" t="s">
        <v>136</v>
      </c>
      <c r="M25" t="s">
        <v>29</v>
      </c>
      <c r="N25">
        <v>1</v>
      </c>
      <c r="O25" t="s">
        <v>40</v>
      </c>
      <c r="P25">
        <v>2023</v>
      </c>
      <c r="Q25" t="s">
        <v>137</v>
      </c>
    </row>
    <row r="26" spans="1:17" hidden="1" x14ac:dyDescent="0.25">
      <c r="A26" t="s">
        <v>60</v>
      </c>
      <c r="B26">
        <v>88</v>
      </c>
      <c r="C26" t="s">
        <v>138</v>
      </c>
      <c r="D26" t="s">
        <v>106</v>
      </c>
      <c r="E26" t="s">
        <v>62</v>
      </c>
      <c r="F26" t="s">
        <v>21</v>
      </c>
      <c r="G26" t="s">
        <v>139</v>
      </c>
      <c r="H26">
        <v>18137.900000000001</v>
      </c>
      <c r="I26" s="1">
        <v>45224</v>
      </c>
      <c r="J26" s="1">
        <v>45224</v>
      </c>
      <c r="K26" s="1">
        <v>45291</v>
      </c>
      <c r="L26" t="s">
        <v>37</v>
      </c>
      <c r="M26" t="s">
        <v>29</v>
      </c>
      <c r="N26">
        <v>1</v>
      </c>
      <c r="O26" t="s">
        <v>40</v>
      </c>
      <c r="P26">
        <v>2023</v>
      </c>
      <c r="Q26" t="s">
        <v>78</v>
      </c>
    </row>
    <row r="27" spans="1:17" hidden="1" x14ac:dyDescent="0.25">
      <c r="A27" t="s">
        <v>60</v>
      </c>
      <c r="B27">
        <v>36</v>
      </c>
      <c r="C27" t="s">
        <v>61</v>
      </c>
      <c r="D27" t="s">
        <v>52</v>
      </c>
      <c r="E27" t="s">
        <v>62</v>
      </c>
      <c r="F27" t="s">
        <v>21</v>
      </c>
      <c r="G27" t="s">
        <v>63</v>
      </c>
      <c r="H27">
        <v>35574</v>
      </c>
      <c r="I27" s="1">
        <v>45195</v>
      </c>
      <c r="J27" s="1">
        <v>45195</v>
      </c>
      <c r="K27" s="1">
        <v>45291</v>
      </c>
      <c r="L27" t="s">
        <v>37</v>
      </c>
      <c r="M27" t="s">
        <v>29</v>
      </c>
      <c r="N27">
        <v>1</v>
      </c>
      <c r="O27" t="s">
        <v>40</v>
      </c>
      <c r="P27">
        <v>2023</v>
      </c>
      <c r="Q27" t="s">
        <v>64</v>
      </c>
    </row>
    <row r="28" spans="1:17" hidden="1" x14ac:dyDescent="0.25">
      <c r="A28" t="s">
        <v>60</v>
      </c>
      <c r="B28">
        <v>46</v>
      </c>
      <c r="C28" t="s">
        <v>65</v>
      </c>
      <c r="D28" t="s">
        <v>52</v>
      </c>
      <c r="E28" t="s">
        <v>62</v>
      </c>
      <c r="F28" t="s">
        <v>21</v>
      </c>
      <c r="G28" t="s">
        <v>36</v>
      </c>
      <c r="H28">
        <v>3515.05</v>
      </c>
      <c r="I28" s="1">
        <v>45195</v>
      </c>
      <c r="J28" s="1">
        <v>45195</v>
      </c>
      <c r="K28" s="1">
        <v>45291</v>
      </c>
      <c r="L28" t="s">
        <v>37</v>
      </c>
      <c r="M28" t="s">
        <v>24</v>
      </c>
      <c r="N28">
        <v>1</v>
      </c>
      <c r="O28" t="s">
        <v>56</v>
      </c>
      <c r="P28">
        <v>2023</v>
      </c>
      <c r="Q28" t="s">
        <v>38</v>
      </c>
    </row>
    <row r="29" spans="1:17" hidden="1" x14ac:dyDescent="0.25">
      <c r="A29" t="s">
        <v>60</v>
      </c>
      <c r="B29">
        <v>41</v>
      </c>
      <c r="C29" t="s">
        <v>140</v>
      </c>
      <c r="D29" t="s">
        <v>106</v>
      </c>
      <c r="E29" t="s">
        <v>62</v>
      </c>
      <c r="F29" t="s">
        <v>21</v>
      </c>
      <c r="G29" t="s">
        <v>141</v>
      </c>
      <c r="H29">
        <v>18137.900000000001</v>
      </c>
      <c r="I29" s="1">
        <v>45201</v>
      </c>
      <c r="J29" s="1">
        <v>45201</v>
      </c>
      <c r="K29" s="1">
        <v>45291</v>
      </c>
      <c r="L29" t="s">
        <v>77</v>
      </c>
      <c r="M29" t="s">
        <v>29</v>
      </c>
      <c r="N29">
        <v>1</v>
      </c>
      <c r="O29" t="s">
        <v>142</v>
      </c>
      <c r="P29">
        <v>2023</v>
      </c>
      <c r="Q29" t="s">
        <v>104</v>
      </c>
    </row>
    <row r="30" spans="1:17" hidden="1" x14ac:dyDescent="0.25">
      <c r="A30" t="s">
        <v>60</v>
      </c>
      <c r="B30">
        <v>6</v>
      </c>
      <c r="C30" t="s">
        <v>18</v>
      </c>
      <c r="D30" t="s">
        <v>52</v>
      </c>
      <c r="E30" t="s">
        <v>62</v>
      </c>
      <c r="F30" t="s">
        <v>21</v>
      </c>
      <c r="G30" t="s">
        <v>22</v>
      </c>
      <c r="H30">
        <v>8071.18</v>
      </c>
      <c r="I30" s="1">
        <v>45263</v>
      </c>
      <c r="J30" s="1">
        <v>45197</v>
      </c>
      <c r="K30" s="1">
        <v>45291</v>
      </c>
      <c r="L30" t="s">
        <v>23</v>
      </c>
      <c r="M30" t="s">
        <v>24</v>
      </c>
      <c r="N30">
        <v>2</v>
      </c>
      <c r="O30" t="s">
        <v>25</v>
      </c>
      <c r="P30">
        <v>2023</v>
      </c>
      <c r="Q30" t="s">
        <v>66</v>
      </c>
    </row>
    <row r="31" spans="1:17" hidden="1" x14ac:dyDescent="0.25">
      <c r="A31" t="s">
        <v>60</v>
      </c>
      <c r="B31">
        <v>82</v>
      </c>
      <c r="C31" t="s">
        <v>143</v>
      </c>
      <c r="D31" t="s">
        <v>106</v>
      </c>
      <c r="E31" t="s">
        <v>62</v>
      </c>
      <c r="F31" t="s">
        <v>21</v>
      </c>
      <c r="G31" t="s">
        <v>96</v>
      </c>
      <c r="H31">
        <v>18137.900000000001</v>
      </c>
      <c r="I31" s="1">
        <v>45197</v>
      </c>
      <c r="J31" s="1">
        <v>45197</v>
      </c>
      <c r="K31" s="1">
        <v>45291</v>
      </c>
      <c r="L31" t="s">
        <v>37</v>
      </c>
      <c r="M31" t="s">
        <v>29</v>
      </c>
      <c r="N31">
        <v>1</v>
      </c>
      <c r="O31" t="s">
        <v>56</v>
      </c>
      <c r="P31">
        <v>2023</v>
      </c>
      <c r="Q31" t="s">
        <v>144</v>
      </c>
    </row>
    <row r="32" spans="1:17" hidden="1" x14ac:dyDescent="0.25">
      <c r="A32" t="s">
        <v>60</v>
      </c>
      <c r="B32">
        <v>83</v>
      </c>
      <c r="C32" t="s">
        <v>145</v>
      </c>
      <c r="D32" t="s">
        <v>106</v>
      </c>
      <c r="E32" t="s">
        <v>62</v>
      </c>
      <c r="F32" t="s">
        <v>21</v>
      </c>
      <c r="G32" t="s">
        <v>109</v>
      </c>
      <c r="H32">
        <v>18149.990000000002</v>
      </c>
      <c r="I32" s="1">
        <v>45204</v>
      </c>
      <c r="J32" s="1">
        <v>45204</v>
      </c>
      <c r="K32" s="1">
        <v>45291</v>
      </c>
      <c r="L32" t="s">
        <v>146</v>
      </c>
      <c r="M32" t="s">
        <v>29</v>
      </c>
      <c r="N32">
        <v>1</v>
      </c>
      <c r="O32" t="s">
        <v>40</v>
      </c>
      <c r="P32">
        <v>2023</v>
      </c>
      <c r="Q32" t="s">
        <v>147</v>
      </c>
    </row>
    <row r="33" spans="1:17" hidden="1" x14ac:dyDescent="0.25">
      <c r="A33" t="s">
        <v>60</v>
      </c>
      <c r="B33">
        <v>86</v>
      </c>
      <c r="C33" t="s">
        <v>148</v>
      </c>
      <c r="D33" t="s">
        <v>106</v>
      </c>
      <c r="E33" t="s">
        <v>62</v>
      </c>
      <c r="F33" t="s">
        <v>21</v>
      </c>
      <c r="G33" t="s">
        <v>149</v>
      </c>
      <c r="H33">
        <v>14999.99</v>
      </c>
      <c r="I33" s="1">
        <v>45201</v>
      </c>
      <c r="J33" s="1">
        <v>45201</v>
      </c>
      <c r="K33" s="1">
        <v>45291</v>
      </c>
      <c r="L33" t="s">
        <v>150</v>
      </c>
      <c r="M33" t="s">
        <v>29</v>
      </c>
      <c r="N33">
        <v>1</v>
      </c>
      <c r="O33" t="s">
        <v>40</v>
      </c>
      <c r="P33">
        <v>2023</v>
      </c>
      <c r="Q33" t="s">
        <v>151</v>
      </c>
    </row>
    <row r="34" spans="1:17" hidden="1" x14ac:dyDescent="0.25">
      <c r="A34" t="s">
        <v>60</v>
      </c>
      <c r="B34">
        <v>74</v>
      </c>
      <c r="C34" t="s">
        <v>152</v>
      </c>
      <c r="D34" t="s">
        <v>106</v>
      </c>
      <c r="E34" t="s">
        <v>62</v>
      </c>
      <c r="F34" t="s">
        <v>21</v>
      </c>
      <c r="G34" t="s">
        <v>153</v>
      </c>
      <c r="H34">
        <v>17303</v>
      </c>
      <c r="I34" s="1">
        <v>45181</v>
      </c>
      <c r="J34" s="1">
        <v>45184</v>
      </c>
      <c r="K34" s="1">
        <v>45245</v>
      </c>
      <c r="L34" t="s">
        <v>55</v>
      </c>
      <c r="M34" t="s">
        <v>29</v>
      </c>
      <c r="N34">
        <v>1</v>
      </c>
      <c r="O34" t="s">
        <v>40</v>
      </c>
      <c r="P34">
        <v>2023</v>
      </c>
      <c r="Q34" t="s">
        <v>104</v>
      </c>
    </row>
    <row r="35" spans="1:17" hidden="1" x14ac:dyDescent="0.25">
      <c r="A35" t="s">
        <v>60</v>
      </c>
      <c r="B35">
        <v>78</v>
      </c>
      <c r="C35" t="s">
        <v>154</v>
      </c>
      <c r="D35" t="s">
        <v>106</v>
      </c>
      <c r="E35" t="s">
        <v>62</v>
      </c>
      <c r="F35" t="s">
        <v>21</v>
      </c>
      <c r="G35" t="s">
        <v>155</v>
      </c>
      <c r="H35">
        <v>18125.8</v>
      </c>
      <c r="I35" s="1">
        <v>45174</v>
      </c>
      <c r="J35" s="1">
        <v>45174</v>
      </c>
      <c r="K35" s="1">
        <v>45291</v>
      </c>
      <c r="L35" t="s">
        <v>45</v>
      </c>
      <c r="M35" t="s">
        <v>29</v>
      </c>
      <c r="N35">
        <v>1</v>
      </c>
      <c r="O35" t="s">
        <v>70</v>
      </c>
      <c r="P35">
        <v>2023</v>
      </c>
      <c r="Q35" t="s">
        <v>156</v>
      </c>
    </row>
    <row r="36" spans="1:17" hidden="1" x14ac:dyDescent="0.25">
      <c r="A36" t="s">
        <v>60</v>
      </c>
      <c r="B36">
        <v>80</v>
      </c>
      <c r="C36" t="s">
        <v>157</v>
      </c>
      <c r="D36" t="s">
        <v>106</v>
      </c>
      <c r="E36" t="s">
        <v>62</v>
      </c>
      <c r="F36" t="s">
        <v>21</v>
      </c>
      <c r="G36" t="s">
        <v>158</v>
      </c>
      <c r="H36">
        <v>18137.900000000001</v>
      </c>
      <c r="I36" s="1">
        <v>45184</v>
      </c>
      <c r="J36" s="1">
        <v>45184</v>
      </c>
      <c r="K36" s="1">
        <v>45291</v>
      </c>
      <c r="L36" t="s">
        <v>37</v>
      </c>
      <c r="M36" t="s">
        <v>29</v>
      </c>
      <c r="N36">
        <v>1</v>
      </c>
      <c r="O36" t="s">
        <v>40</v>
      </c>
      <c r="P36">
        <v>2023</v>
      </c>
      <c r="Q36" t="s">
        <v>104</v>
      </c>
    </row>
    <row r="37" spans="1:17" hidden="1" x14ac:dyDescent="0.25">
      <c r="A37" t="s">
        <v>60</v>
      </c>
      <c r="B37">
        <v>81</v>
      </c>
      <c r="C37" t="s">
        <v>159</v>
      </c>
      <c r="D37" t="s">
        <v>106</v>
      </c>
      <c r="E37" t="s">
        <v>62</v>
      </c>
      <c r="F37" t="s">
        <v>21</v>
      </c>
      <c r="G37" t="s">
        <v>160</v>
      </c>
      <c r="H37">
        <v>18137.900000000001</v>
      </c>
      <c r="I37" s="1">
        <v>45184</v>
      </c>
      <c r="J37" s="1">
        <v>45184</v>
      </c>
      <c r="K37" s="1">
        <v>45291</v>
      </c>
      <c r="L37" t="s">
        <v>37</v>
      </c>
      <c r="M37" t="s">
        <v>29</v>
      </c>
      <c r="N37">
        <v>1</v>
      </c>
      <c r="O37" t="s">
        <v>56</v>
      </c>
      <c r="P37">
        <v>2023</v>
      </c>
      <c r="Q37" t="s">
        <v>104</v>
      </c>
    </row>
    <row r="38" spans="1:17" hidden="1" x14ac:dyDescent="0.25">
      <c r="A38" t="s">
        <v>60</v>
      </c>
      <c r="B38">
        <v>53</v>
      </c>
      <c r="C38" t="s">
        <v>161</v>
      </c>
      <c r="D38" t="s">
        <v>101</v>
      </c>
      <c r="E38" t="s">
        <v>62</v>
      </c>
      <c r="F38" t="s">
        <v>21</v>
      </c>
      <c r="G38" t="s">
        <v>92</v>
      </c>
      <c r="H38">
        <v>12181.05</v>
      </c>
      <c r="I38" s="1">
        <v>45138</v>
      </c>
      <c r="J38" s="1">
        <v>45138</v>
      </c>
      <c r="K38" s="1">
        <v>45169</v>
      </c>
      <c r="L38" t="s">
        <v>103</v>
      </c>
      <c r="M38" t="s">
        <v>24</v>
      </c>
      <c r="N38">
        <v>1</v>
      </c>
      <c r="O38" t="s">
        <v>70</v>
      </c>
      <c r="P38">
        <v>2023</v>
      </c>
      <c r="Q38" t="s">
        <v>104</v>
      </c>
    </row>
    <row r="39" spans="1:17" hidden="1" x14ac:dyDescent="0.25">
      <c r="A39" t="s">
        <v>60</v>
      </c>
      <c r="B39">
        <v>66</v>
      </c>
      <c r="C39" t="s">
        <v>162</v>
      </c>
      <c r="D39" t="s">
        <v>101</v>
      </c>
      <c r="E39" t="s">
        <v>62</v>
      </c>
      <c r="F39" t="s">
        <v>21</v>
      </c>
      <c r="G39" t="s">
        <v>163</v>
      </c>
      <c r="H39">
        <v>8192.27</v>
      </c>
      <c r="I39" s="1">
        <v>45131</v>
      </c>
      <c r="J39" s="1">
        <v>45131</v>
      </c>
      <c r="K39" s="1">
        <v>45162</v>
      </c>
      <c r="L39" t="s">
        <v>103</v>
      </c>
      <c r="M39" t="s">
        <v>24</v>
      </c>
      <c r="N39">
        <v>1</v>
      </c>
      <c r="O39" t="s">
        <v>56</v>
      </c>
      <c r="P39">
        <v>2023</v>
      </c>
      <c r="Q39" t="s">
        <v>164</v>
      </c>
    </row>
    <row r="40" spans="1:17" hidden="1" x14ac:dyDescent="0.25">
      <c r="A40" t="s">
        <v>60</v>
      </c>
      <c r="B40">
        <v>79</v>
      </c>
      <c r="C40" t="s">
        <v>165</v>
      </c>
      <c r="D40" t="s">
        <v>101</v>
      </c>
      <c r="E40" t="s">
        <v>62</v>
      </c>
      <c r="F40" t="s">
        <v>21</v>
      </c>
      <c r="G40" t="s">
        <v>69</v>
      </c>
      <c r="H40">
        <v>8225.24</v>
      </c>
      <c r="I40" s="1">
        <v>45127</v>
      </c>
      <c r="J40" s="1">
        <v>45158</v>
      </c>
      <c r="K40" s="1">
        <v>45127</v>
      </c>
      <c r="L40" t="s">
        <v>103</v>
      </c>
      <c r="M40" t="s">
        <v>24</v>
      </c>
      <c r="N40">
        <v>1</v>
      </c>
      <c r="O40" t="s">
        <v>56</v>
      </c>
      <c r="P40">
        <v>2023</v>
      </c>
      <c r="Q40" t="s">
        <v>104</v>
      </c>
    </row>
    <row r="41" spans="1:17" hidden="1" x14ac:dyDescent="0.25">
      <c r="A41" t="s">
        <v>60</v>
      </c>
      <c r="B41">
        <v>77</v>
      </c>
      <c r="C41" t="s">
        <v>166</v>
      </c>
      <c r="D41" t="s">
        <v>101</v>
      </c>
      <c r="E41" t="s">
        <v>62</v>
      </c>
      <c r="F41" t="s">
        <v>21</v>
      </c>
      <c r="G41" t="s">
        <v>92</v>
      </c>
      <c r="H41">
        <v>66.77</v>
      </c>
      <c r="I41" s="1">
        <v>45121</v>
      </c>
      <c r="J41" s="1">
        <v>45124</v>
      </c>
      <c r="K41" s="1">
        <v>45149</v>
      </c>
      <c r="L41" t="s">
        <v>103</v>
      </c>
      <c r="M41" t="s">
        <v>24</v>
      </c>
      <c r="N41">
        <v>1</v>
      </c>
      <c r="O41" t="s">
        <v>56</v>
      </c>
      <c r="P41">
        <v>2023</v>
      </c>
    </row>
    <row r="42" spans="1:17" hidden="1" x14ac:dyDescent="0.25">
      <c r="A42" t="s">
        <v>67</v>
      </c>
      <c r="B42">
        <v>70</v>
      </c>
      <c r="C42" t="s">
        <v>68</v>
      </c>
      <c r="D42" t="s">
        <v>52</v>
      </c>
      <c r="E42" t="s">
        <v>62</v>
      </c>
      <c r="F42" t="s">
        <v>21</v>
      </c>
      <c r="G42" t="s">
        <v>69</v>
      </c>
      <c r="H42">
        <v>11670.3</v>
      </c>
      <c r="I42" s="1">
        <v>45260</v>
      </c>
      <c r="J42" s="1">
        <v>45200</v>
      </c>
      <c r="K42" s="1">
        <v>45291</v>
      </c>
      <c r="L42" t="s">
        <v>23</v>
      </c>
      <c r="M42" t="s">
        <v>24</v>
      </c>
      <c r="N42">
        <v>1</v>
      </c>
      <c r="O42" t="s">
        <v>70</v>
      </c>
      <c r="P42">
        <v>2023</v>
      </c>
      <c r="Q42" t="s">
        <v>66</v>
      </c>
    </row>
    <row r="43" spans="1:17" hidden="1" x14ac:dyDescent="0.25">
      <c r="A43" t="s">
        <v>71</v>
      </c>
      <c r="B43">
        <v>54</v>
      </c>
      <c r="C43" t="s">
        <v>72</v>
      </c>
      <c r="D43" t="s">
        <v>52</v>
      </c>
      <c r="E43" t="s">
        <v>53</v>
      </c>
      <c r="F43" t="s">
        <v>21</v>
      </c>
      <c r="G43" t="s">
        <v>73</v>
      </c>
      <c r="H43">
        <v>5741450</v>
      </c>
      <c r="I43" s="1">
        <v>45275</v>
      </c>
      <c r="J43" s="1">
        <v>45292</v>
      </c>
      <c r="K43" s="1">
        <v>46022</v>
      </c>
      <c r="L43" t="s">
        <v>55</v>
      </c>
      <c r="M43" t="s">
        <v>29</v>
      </c>
      <c r="N43">
        <v>2</v>
      </c>
      <c r="O43" t="s">
        <v>70</v>
      </c>
      <c r="P43">
        <v>2023</v>
      </c>
      <c r="Q43" t="s">
        <v>74</v>
      </c>
    </row>
    <row r="44" spans="1:17" hidden="1" x14ac:dyDescent="0.25">
      <c r="A44" t="s">
        <v>71</v>
      </c>
      <c r="B44">
        <v>73</v>
      </c>
      <c r="C44" t="s">
        <v>75</v>
      </c>
      <c r="D44" t="s">
        <v>52</v>
      </c>
      <c r="E44" t="s">
        <v>62</v>
      </c>
      <c r="F44" t="s">
        <v>21</v>
      </c>
      <c r="G44" t="s">
        <v>76</v>
      </c>
      <c r="H44">
        <v>17787</v>
      </c>
      <c r="I44" s="1">
        <v>45215</v>
      </c>
      <c r="J44" s="1">
        <v>45215</v>
      </c>
      <c r="K44" s="1">
        <v>45246</v>
      </c>
      <c r="L44" t="s">
        <v>77</v>
      </c>
      <c r="M44" t="s">
        <v>24</v>
      </c>
      <c r="N44">
        <v>1</v>
      </c>
      <c r="O44" t="s">
        <v>56</v>
      </c>
      <c r="P44">
        <v>2023</v>
      </c>
      <c r="Q44" t="s">
        <v>78</v>
      </c>
    </row>
    <row r="45" spans="1:17" hidden="1" x14ac:dyDescent="0.25">
      <c r="A45" t="s">
        <v>71</v>
      </c>
      <c r="B45">
        <v>40</v>
      </c>
      <c r="C45" t="s">
        <v>79</v>
      </c>
      <c r="D45" t="s">
        <v>52</v>
      </c>
      <c r="E45" t="s">
        <v>53</v>
      </c>
      <c r="F45" t="s">
        <v>21</v>
      </c>
      <c r="G45" t="s">
        <v>58</v>
      </c>
      <c r="H45">
        <v>139999.95000000001</v>
      </c>
      <c r="I45" s="1">
        <v>45281</v>
      </c>
      <c r="J45" s="1">
        <v>45281</v>
      </c>
      <c r="K45" s="1">
        <v>46387</v>
      </c>
      <c r="L45" t="s">
        <v>59</v>
      </c>
      <c r="M45" t="s">
        <v>29</v>
      </c>
      <c r="N45">
        <v>8</v>
      </c>
      <c r="O45" t="s">
        <v>40</v>
      </c>
      <c r="P45">
        <v>2023</v>
      </c>
      <c r="Q45" t="s">
        <v>80</v>
      </c>
    </row>
    <row r="46" spans="1:17" hidden="1" x14ac:dyDescent="0.25">
      <c r="A46" t="s">
        <v>60</v>
      </c>
      <c r="B46">
        <v>48</v>
      </c>
      <c r="C46" t="s">
        <v>167</v>
      </c>
      <c r="D46" t="s">
        <v>168</v>
      </c>
      <c r="E46" t="s">
        <v>62</v>
      </c>
      <c r="F46" t="s">
        <v>21</v>
      </c>
      <c r="G46" t="s">
        <v>27</v>
      </c>
      <c r="H46">
        <v>118000</v>
      </c>
      <c r="I46" s="1">
        <v>45118</v>
      </c>
      <c r="J46" s="1">
        <v>45118</v>
      </c>
      <c r="K46" s="1">
        <v>45291</v>
      </c>
      <c r="L46" t="s">
        <v>33</v>
      </c>
      <c r="M46" t="s">
        <v>29</v>
      </c>
      <c r="N46">
        <v>2</v>
      </c>
      <c r="O46" t="s">
        <v>40</v>
      </c>
      <c r="P46">
        <v>2023</v>
      </c>
      <c r="Q46" t="s">
        <v>169</v>
      </c>
    </row>
    <row r="47" spans="1:17" hidden="1" x14ac:dyDescent="0.25">
      <c r="A47" t="s">
        <v>85</v>
      </c>
      <c r="B47">
        <v>62</v>
      </c>
      <c r="C47" t="s">
        <v>81</v>
      </c>
      <c r="D47" t="s">
        <v>52</v>
      </c>
      <c r="E47" t="s">
        <v>62</v>
      </c>
      <c r="F47" t="s">
        <v>21</v>
      </c>
      <c r="G47" t="s">
        <v>69</v>
      </c>
      <c r="H47">
        <v>7792.4</v>
      </c>
      <c r="I47" s="1">
        <v>45174</v>
      </c>
      <c r="J47" s="1">
        <v>45200</v>
      </c>
      <c r="K47" s="1">
        <v>45291</v>
      </c>
      <c r="L47" t="s">
        <v>83</v>
      </c>
      <c r="M47" t="s">
        <v>24</v>
      </c>
      <c r="N47">
        <v>1</v>
      </c>
      <c r="O47" t="s">
        <v>56</v>
      </c>
      <c r="P47">
        <v>2023</v>
      </c>
      <c r="Q47" t="s">
        <v>84</v>
      </c>
    </row>
    <row r="48" spans="1:17" hidden="1" x14ac:dyDescent="0.25">
      <c r="A48" t="s">
        <v>86</v>
      </c>
      <c r="B48">
        <v>62</v>
      </c>
      <c r="C48" t="s">
        <v>81</v>
      </c>
      <c r="D48" t="s">
        <v>52</v>
      </c>
      <c r="E48" t="s">
        <v>62</v>
      </c>
      <c r="F48" t="s">
        <v>21</v>
      </c>
      <c r="G48" t="s">
        <v>87</v>
      </c>
      <c r="H48">
        <v>115555</v>
      </c>
      <c r="I48" s="1">
        <v>45174</v>
      </c>
      <c r="J48" s="1">
        <v>45200</v>
      </c>
      <c r="K48" s="1">
        <v>45291</v>
      </c>
      <c r="L48" t="s">
        <v>83</v>
      </c>
      <c r="M48" t="s">
        <v>24</v>
      </c>
      <c r="N48">
        <v>4</v>
      </c>
      <c r="O48" t="s">
        <v>56</v>
      </c>
      <c r="P48">
        <v>2023</v>
      </c>
      <c r="Q48" t="s">
        <v>88</v>
      </c>
    </row>
    <row r="49" spans="1:17" hidden="1" x14ac:dyDescent="0.25">
      <c r="A49" t="s">
        <v>89</v>
      </c>
      <c r="B49">
        <v>62</v>
      </c>
      <c r="C49" t="s">
        <v>81</v>
      </c>
      <c r="D49" t="s">
        <v>52</v>
      </c>
      <c r="E49" t="s">
        <v>62</v>
      </c>
      <c r="F49" t="s">
        <v>21</v>
      </c>
      <c r="G49" t="s">
        <v>90</v>
      </c>
      <c r="H49">
        <v>53921.62</v>
      </c>
      <c r="I49" s="1">
        <v>45174</v>
      </c>
      <c r="J49" s="1">
        <v>45200</v>
      </c>
      <c r="K49" s="1">
        <v>45291</v>
      </c>
      <c r="L49" t="s">
        <v>83</v>
      </c>
      <c r="M49" t="s">
        <v>24</v>
      </c>
      <c r="N49">
        <v>2</v>
      </c>
      <c r="O49" t="s">
        <v>56</v>
      </c>
      <c r="P49">
        <v>2023</v>
      </c>
      <c r="Q49" t="s">
        <v>91</v>
      </c>
    </row>
    <row r="50" spans="1:17" hidden="1" x14ac:dyDescent="0.25">
      <c r="A50" t="s">
        <v>67</v>
      </c>
      <c r="B50">
        <v>62</v>
      </c>
      <c r="C50" t="s">
        <v>81</v>
      </c>
      <c r="D50" t="s">
        <v>52</v>
      </c>
      <c r="E50" t="s">
        <v>62</v>
      </c>
      <c r="F50" t="s">
        <v>21</v>
      </c>
      <c r="G50" t="s">
        <v>82</v>
      </c>
      <c r="H50">
        <v>75985.42</v>
      </c>
      <c r="I50" s="1">
        <v>45175</v>
      </c>
      <c r="J50" s="1">
        <v>45200</v>
      </c>
      <c r="K50" s="1">
        <v>45291</v>
      </c>
      <c r="L50" t="s">
        <v>83</v>
      </c>
      <c r="M50" t="s">
        <v>24</v>
      </c>
      <c r="N50">
        <v>1</v>
      </c>
      <c r="O50" t="s">
        <v>56</v>
      </c>
      <c r="P50">
        <v>2023</v>
      </c>
      <c r="Q50" t="s">
        <v>84</v>
      </c>
    </row>
    <row r="51" spans="1:17" hidden="1" x14ac:dyDescent="0.25">
      <c r="A51" t="s">
        <v>71</v>
      </c>
      <c r="B51">
        <v>62</v>
      </c>
      <c r="C51" t="s">
        <v>81</v>
      </c>
      <c r="D51" t="s">
        <v>52</v>
      </c>
      <c r="E51" t="s">
        <v>62</v>
      </c>
      <c r="F51" t="s">
        <v>21</v>
      </c>
      <c r="G51" t="s">
        <v>92</v>
      </c>
      <c r="H51">
        <v>578636.28</v>
      </c>
      <c r="I51" s="1">
        <v>45174</v>
      </c>
      <c r="J51" s="1">
        <v>45200</v>
      </c>
      <c r="K51" s="1">
        <v>45291</v>
      </c>
      <c r="L51" t="s">
        <v>83</v>
      </c>
      <c r="M51" t="s">
        <v>24</v>
      </c>
      <c r="N51">
        <v>1</v>
      </c>
      <c r="O51" t="s">
        <v>56</v>
      </c>
      <c r="P51">
        <v>2023</v>
      </c>
    </row>
    <row r="52" spans="1:17" hidden="1" x14ac:dyDescent="0.25">
      <c r="A52" t="s">
        <v>50</v>
      </c>
      <c r="B52">
        <v>62</v>
      </c>
      <c r="C52" t="s">
        <v>81</v>
      </c>
      <c r="D52" t="s">
        <v>52</v>
      </c>
      <c r="E52" t="s">
        <v>62</v>
      </c>
      <c r="F52" t="s">
        <v>21</v>
      </c>
      <c r="G52" t="s">
        <v>93</v>
      </c>
      <c r="H52">
        <v>76113.84</v>
      </c>
      <c r="I52" s="1">
        <v>45175</v>
      </c>
      <c r="J52" s="1">
        <v>45200</v>
      </c>
      <c r="K52" s="1">
        <v>45291</v>
      </c>
      <c r="L52" t="s">
        <v>83</v>
      </c>
      <c r="M52" t="s">
        <v>24</v>
      </c>
      <c r="N52">
        <v>1</v>
      </c>
      <c r="O52" t="s">
        <v>56</v>
      </c>
      <c r="P52">
        <v>2023</v>
      </c>
      <c r="Q52" t="s">
        <v>30</v>
      </c>
    </row>
    <row r="53" spans="1:17" hidden="1" x14ac:dyDescent="0.25">
      <c r="A53" t="s">
        <v>50</v>
      </c>
      <c r="B53">
        <v>9</v>
      </c>
      <c r="C53" t="s">
        <v>94</v>
      </c>
      <c r="D53" t="s">
        <v>52</v>
      </c>
      <c r="E53" t="s">
        <v>62</v>
      </c>
      <c r="F53" t="s">
        <v>21</v>
      </c>
      <c r="G53" t="s">
        <v>76</v>
      </c>
      <c r="H53">
        <v>197583.78</v>
      </c>
      <c r="I53" s="1">
        <v>45114</v>
      </c>
      <c r="J53" s="1">
        <v>45108</v>
      </c>
      <c r="K53" s="1">
        <v>45291</v>
      </c>
      <c r="L53" t="s">
        <v>23</v>
      </c>
      <c r="M53" t="s">
        <v>24</v>
      </c>
      <c r="N53">
        <v>1</v>
      </c>
      <c r="O53" t="s">
        <v>56</v>
      </c>
      <c r="P53">
        <v>2023</v>
      </c>
    </row>
    <row r="54" spans="1:17" hidden="1" x14ac:dyDescent="0.25">
      <c r="A54" t="s">
        <v>60</v>
      </c>
      <c r="B54">
        <v>11</v>
      </c>
      <c r="C54" t="s">
        <v>95</v>
      </c>
      <c r="D54" t="s">
        <v>52</v>
      </c>
      <c r="E54" t="s">
        <v>53</v>
      </c>
      <c r="F54" t="s">
        <v>21</v>
      </c>
      <c r="G54" t="s">
        <v>96</v>
      </c>
      <c r="H54">
        <v>3242800</v>
      </c>
      <c r="I54" s="1">
        <v>45222</v>
      </c>
      <c r="J54" s="1">
        <v>45222</v>
      </c>
      <c r="K54" s="1">
        <v>45923</v>
      </c>
      <c r="L54" t="s">
        <v>55</v>
      </c>
      <c r="M54" t="s">
        <v>29</v>
      </c>
      <c r="N54">
        <v>3</v>
      </c>
      <c r="O54" t="s">
        <v>40</v>
      </c>
      <c r="P54">
        <v>2023</v>
      </c>
      <c r="Q54" t="s">
        <v>34</v>
      </c>
    </row>
    <row r="55" spans="1:17" hidden="1" x14ac:dyDescent="0.25">
      <c r="A55" t="s">
        <v>60</v>
      </c>
      <c r="B55">
        <v>31</v>
      </c>
      <c r="C55" t="s">
        <v>97</v>
      </c>
      <c r="D55" t="s">
        <v>52</v>
      </c>
      <c r="E55" t="s">
        <v>62</v>
      </c>
      <c r="F55" t="s">
        <v>21</v>
      </c>
      <c r="G55" t="s">
        <v>90</v>
      </c>
      <c r="H55">
        <v>25771.79</v>
      </c>
      <c r="I55" s="1">
        <v>45197</v>
      </c>
      <c r="J55" s="1">
        <v>45197</v>
      </c>
      <c r="K55" s="1">
        <v>45291</v>
      </c>
      <c r="L55" t="s">
        <v>98</v>
      </c>
      <c r="M55" t="s">
        <v>29</v>
      </c>
      <c r="N55">
        <v>1</v>
      </c>
      <c r="O55" t="s">
        <v>56</v>
      </c>
      <c r="P55">
        <v>2023</v>
      </c>
      <c r="Q55" t="s">
        <v>99</v>
      </c>
    </row>
  </sheetData>
  <autoFilter ref="A1:Q55" xr:uid="{EE8CD33B-85D4-48B6-AACD-3F987E327659}">
    <filterColumn colId="4">
      <filters>
        <filter val="Prorrogado"/>
      </filters>
    </filterColumn>
  </autoFilter>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FD093-C14D-40F9-8B2A-D8669893FF1F}">
  <dimension ref="A1:Q20"/>
  <sheetViews>
    <sheetView topLeftCell="E1" workbookViewId="0">
      <selection activeCell="M29" sqref="M29"/>
    </sheetView>
  </sheetViews>
  <sheetFormatPr baseColWidth="10" defaultRowHeight="15" x14ac:dyDescent="0.25"/>
  <cols>
    <col min="3" max="3" width="67.7109375" customWidth="1"/>
  </cols>
  <sheetData>
    <row r="1" spans="1:17" x14ac:dyDescent="0.2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x14ac:dyDescent="0.25">
      <c r="A2" t="s">
        <v>50</v>
      </c>
      <c r="B2">
        <v>54</v>
      </c>
      <c r="C2" t="s">
        <v>51</v>
      </c>
      <c r="D2" t="s">
        <v>52</v>
      </c>
      <c r="E2" t="s">
        <v>53</v>
      </c>
      <c r="F2" t="s">
        <v>21</v>
      </c>
      <c r="G2" t="s">
        <v>54</v>
      </c>
      <c r="H2">
        <v>998479.82</v>
      </c>
      <c r="I2" s="1">
        <v>45278</v>
      </c>
      <c r="J2" s="1">
        <v>45275</v>
      </c>
      <c r="K2" s="1">
        <v>45657</v>
      </c>
      <c r="L2" t="s">
        <v>55</v>
      </c>
      <c r="M2" t="s">
        <v>24</v>
      </c>
      <c r="N2">
        <v>2</v>
      </c>
      <c r="O2" t="s">
        <v>56</v>
      </c>
      <c r="P2">
        <v>2023</v>
      </c>
      <c r="Q2" t="s">
        <v>34</v>
      </c>
    </row>
    <row r="3" spans="1:17" x14ac:dyDescent="0.25">
      <c r="A3" t="s">
        <v>50</v>
      </c>
      <c r="B3">
        <v>40</v>
      </c>
      <c r="C3" t="s">
        <v>57</v>
      </c>
      <c r="D3" t="s">
        <v>52</v>
      </c>
      <c r="E3" t="s">
        <v>53</v>
      </c>
      <c r="F3" t="s">
        <v>21</v>
      </c>
      <c r="G3" t="s">
        <v>58</v>
      </c>
      <c r="H3">
        <v>359370</v>
      </c>
      <c r="I3" s="1">
        <v>45281</v>
      </c>
      <c r="J3" s="1">
        <v>45281</v>
      </c>
      <c r="K3" s="1">
        <v>46387</v>
      </c>
      <c r="L3" t="s">
        <v>59</v>
      </c>
      <c r="M3" t="s">
        <v>29</v>
      </c>
      <c r="N3">
        <v>4</v>
      </c>
      <c r="O3" t="s">
        <v>56</v>
      </c>
      <c r="P3">
        <v>2023</v>
      </c>
    </row>
    <row r="4" spans="1:17" x14ac:dyDescent="0.25">
      <c r="A4" t="s">
        <v>60</v>
      </c>
      <c r="B4">
        <v>36</v>
      </c>
      <c r="C4" t="s">
        <v>61</v>
      </c>
      <c r="D4" t="s">
        <v>52</v>
      </c>
      <c r="E4" t="s">
        <v>62</v>
      </c>
      <c r="F4" t="s">
        <v>21</v>
      </c>
      <c r="G4" t="s">
        <v>63</v>
      </c>
      <c r="H4">
        <v>35574</v>
      </c>
      <c r="I4" s="1">
        <v>45195</v>
      </c>
      <c r="J4" s="1">
        <v>45195</v>
      </c>
      <c r="K4" s="1">
        <v>45291</v>
      </c>
      <c r="L4" t="s">
        <v>37</v>
      </c>
      <c r="M4" t="s">
        <v>29</v>
      </c>
      <c r="N4">
        <v>1</v>
      </c>
      <c r="O4" t="s">
        <v>40</v>
      </c>
      <c r="P4">
        <v>2023</v>
      </c>
      <c r="Q4" t="s">
        <v>64</v>
      </c>
    </row>
    <row r="5" spans="1:17" x14ac:dyDescent="0.25">
      <c r="A5" t="s">
        <v>60</v>
      </c>
      <c r="B5">
        <v>46</v>
      </c>
      <c r="C5" t="s">
        <v>65</v>
      </c>
      <c r="D5" t="s">
        <v>52</v>
      </c>
      <c r="E5" t="s">
        <v>62</v>
      </c>
      <c r="F5" t="s">
        <v>21</v>
      </c>
      <c r="G5" t="s">
        <v>36</v>
      </c>
      <c r="H5">
        <v>3515.05</v>
      </c>
      <c r="I5" s="1">
        <v>45195</v>
      </c>
      <c r="J5" s="1">
        <v>45195</v>
      </c>
      <c r="K5" s="1">
        <v>45291</v>
      </c>
      <c r="L5" t="s">
        <v>37</v>
      </c>
      <c r="M5" t="s">
        <v>24</v>
      </c>
      <c r="N5">
        <v>1</v>
      </c>
      <c r="O5" t="s">
        <v>56</v>
      </c>
      <c r="P5">
        <v>2023</v>
      </c>
      <c r="Q5" t="s">
        <v>38</v>
      </c>
    </row>
    <row r="6" spans="1:17" x14ac:dyDescent="0.25">
      <c r="A6" t="s">
        <v>60</v>
      </c>
      <c r="B6">
        <v>6</v>
      </c>
      <c r="C6" t="s">
        <v>18</v>
      </c>
      <c r="D6" t="s">
        <v>52</v>
      </c>
      <c r="E6" t="s">
        <v>62</v>
      </c>
      <c r="F6" t="s">
        <v>21</v>
      </c>
      <c r="G6" t="s">
        <v>22</v>
      </c>
      <c r="H6">
        <v>8071.18</v>
      </c>
      <c r="I6" s="1">
        <v>45263</v>
      </c>
      <c r="J6" s="1">
        <v>45197</v>
      </c>
      <c r="K6" s="1">
        <v>45291</v>
      </c>
      <c r="L6" t="s">
        <v>23</v>
      </c>
      <c r="M6" t="s">
        <v>24</v>
      </c>
      <c r="N6">
        <v>2</v>
      </c>
      <c r="O6" t="s">
        <v>25</v>
      </c>
      <c r="P6">
        <v>2023</v>
      </c>
      <c r="Q6" t="s">
        <v>66</v>
      </c>
    </row>
    <row r="7" spans="1:17" x14ac:dyDescent="0.25">
      <c r="A7" t="s">
        <v>67</v>
      </c>
      <c r="B7">
        <v>70</v>
      </c>
      <c r="C7" t="s">
        <v>68</v>
      </c>
      <c r="D7" t="s">
        <v>52</v>
      </c>
      <c r="E7" t="s">
        <v>62</v>
      </c>
      <c r="F7" t="s">
        <v>21</v>
      </c>
      <c r="G7" t="s">
        <v>69</v>
      </c>
      <c r="H7">
        <v>11670.3</v>
      </c>
      <c r="I7" s="1">
        <v>45260</v>
      </c>
      <c r="J7" s="1">
        <v>45200</v>
      </c>
      <c r="K7" s="1">
        <v>45291</v>
      </c>
      <c r="L7" t="s">
        <v>23</v>
      </c>
      <c r="M7" t="s">
        <v>24</v>
      </c>
      <c r="N7">
        <v>1</v>
      </c>
      <c r="O7" t="s">
        <v>70</v>
      </c>
      <c r="P7">
        <v>2023</v>
      </c>
      <c r="Q7" t="s">
        <v>66</v>
      </c>
    </row>
    <row r="8" spans="1:17" x14ac:dyDescent="0.25">
      <c r="A8" t="s">
        <v>71</v>
      </c>
      <c r="B8">
        <v>54</v>
      </c>
      <c r="C8" t="s">
        <v>72</v>
      </c>
      <c r="D8" t="s">
        <v>52</v>
      </c>
      <c r="E8" t="s">
        <v>53</v>
      </c>
      <c r="F8" t="s">
        <v>21</v>
      </c>
      <c r="G8" t="s">
        <v>73</v>
      </c>
      <c r="H8">
        <v>5741450</v>
      </c>
      <c r="I8" s="1">
        <v>45275</v>
      </c>
      <c r="J8" s="1">
        <v>45292</v>
      </c>
      <c r="K8" s="1">
        <v>46022</v>
      </c>
      <c r="L8" t="s">
        <v>55</v>
      </c>
      <c r="M8" t="s">
        <v>29</v>
      </c>
      <c r="N8">
        <v>2</v>
      </c>
      <c r="O8" t="s">
        <v>70</v>
      </c>
      <c r="P8">
        <v>2023</v>
      </c>
      <c r="Q8" t="s">
        <v>74</v>
      </c>
    </row>
    <row r="9" spans="1:17" x14ac:dyDescent="0.25">
      <c r="A9" t="s">
        <v>71</v>
      </c>
      <c r="B9">
        <v>73</v>
      </c>
      <c r="C9" t="s">
        <v>75</v>
      </c>
      <c r="D9" t="s">
        <v>52</v>
      </c>
      <c r="E9" t="s">
        <v>62</v>
      </c>
      <c r="F9" t="s">
        <v>21</v>
      </c>
      <c r="G9" t="s">
        <v>76</v>
      </c>
      <c r="H9">
        <v>17787</v>
      </c>
      <c r="I9" s="1">
        <v>45215</v>
      </c>
      <c r="J9" s="1">
        <v>45215</v>
      </c>
      <c r="K9" s="1">
        <v>45246</v>
      </c>
      <c r="L9" t="s">
        <v>77</v>
      </c>
      <c r="M9" t="s">
        <v>24</v>
      </c>
      <c r="N9">
        <v>1</v>
      </c>
      <c r="O9" t="s">
        <v>56</v>
      </c>
      <c r="P9">
        <v>2023</v>
      </c>
      <c r="Q9" t="s">
        <v>78</v>
      </c>
    </row>
    <row r="10" spans="1:17" x14ac:dyDescent="0.25">
      <c r="A10" t="s">
        <v>71</v>
      </c>
      <c r="B10">
        <v>40</v>
      </c>
      <c r="C10" t="s">
        <v>79</v>
      </c>
      <c r="D10" t="s">
        <v>52</v>
      </c>
      <c r="E10" t="s">
        <v>53</v>
      </c>
      <c r="F10" t="s">
        <v>21</v>
      </c>
      <c r="G10" t="s">
        <v>58</v>
      </c>
      <c r="H10">
        <v>139999.95000000001</v>
      </c>
      <c r="I10" s="1">
        <v>45281</v>
      </c>
      <c r="J10" s="1">
        <v>45281</v>
      </c>
      <c r="K10" s="1">
        <v>46387</v>
      </c>
      <c r="L10" t="s">
        <v>59</v>
      </c>
      <c r="M10" t="s">
        <v>29</v>
      </c>
      <c r="N10">
        <v>8</v>
      </c>
      <c r="O10" t="s">
        <v>40</v>
      </c>
      <c r="P10">
        <v>2023</v>
      </c>
      <c r="Q10" t="s">
        <v>80</v>
      </c>
    </row>
    <row r="11" spans="1:17" x14ac:dyDescent="0.25">
      <c r="A11" t="s">
        <v>60</v>
      </c>
      <c r="B11">
        <v>48</v>
      </c>
      <c r="C11" t="s">
        <v>167</v>
      </c>
      <c r="D11" t="s">
        <v>168</v>
      </c>
      <c r="E11" t="s">
        <v>62</v>
      </c>
      <c r="F11" t="s">
        <v>21</v>
      </c>
      <c r="G11" t="s">
        <v>27</v>
      </c>
      <c r="H11">
        <v>118000</v>
      </c>
      <c r="I11" s="1">
        <v>45118</v>
      </c>
      <c r="J11" s="1">
        <v>45118</v>
      </c>
      <c r="K11" s="1">
        <v>45291</v>
      </c>
      <c r="L11" t="s">
        <v>33</v>
      </c>
      <c r="M11" t="s">
        <v>29</v>
      </c>
      <c r="N11">
        <v>2</v>
      </c>
      <c r="O11" t="s">
        <v>40</v>
      </c>
      <c r="P11">
        <v>2023</v>
      </c>
      <c r="Q11" t="s">
        <v>169</v>
      </c>
    </row>
    <row r="12" spans="1:17" x14ac:dyDescent="0.25">
      <c r="A12" t="s">
        <v>85</v>
      </c>
      <c r="B12">
        <v>62</v>
      </c>
      <c r="C12" t="s">
        <v>81</v>
      </c>
      <c r="D12" t="s">
        <v>52</v>
      </c>
      <c r="E12" t="s">
        <v>62</v>
      </c>
      <c r="F12" t="s">
        <v>21</v>
      </c>
      <c r="G12" t="s">
        <v>69</v>
      </c>
      <c r="H12">
        <v>7792.4</v>
      </c>
      <c r="I12" s="1">
        <v>45174</v>
      </c>
      <c r="J12" s="1">
        <v>45200</v>
      </c>
      <c r="K12" s="1">
        <v>45291</v>
      </c>
      <c r="L12" t="s">
        <v>83</v>
      </c>
      <c r="M12" t="s">
        <v>24</v>
      </c>
      <c r="N12">
        <v>1</v>
      </c>
      <c r="O12" t="s">
        <v>56</v>
      </c>
      <c r="P12">
        <v>2023</v>
      </c>
      <c r="Q12" t="s">
        <v>84</v>
      </c>
    </row>
    <row r="13" spans="1:17" x14ac:dyDescent="0.25">
      <c r="A13" t="s">
        <v>86</v>
      </c>
      <c r="B13">
        <v>62</v>
      </c>
      <c r="C13" t="s">
        <v>81</v>
      </c>
      <c r="D13" t="s">
        <v>52</v>
      </c>
      <c r="E13" t="s">
        <v>62</v>
      </c>
      <c r="F13" t="s">
        <v>21</v>
      </c>
      <c r="G13" t="s">
        <v>87</v>
      </c>
      <c r="H13">
        <v>115555</v>
      </c>
      <c r="I13" s="1">
        <v>45174</v>
      </c>
      <c r="J13" s="1">
        <v>45200</v>
      </c>
      <c r="K13" s="1">
        <v>45291</v>
      </c>
      <c r="L13" t="s">
        <v>83</v>
      </c>
      <c r="M13" t="s">
        <v>24</v>
      </c>
      <c r="N13">
        <v>4</v>
      </c>
      <c r="O13" t="s">
        <v>56</v>
      </c>
      <c r="P13">
        <v>2023</v>
      </c>
      <c r="Q13" t="s">
        <v>88</v>
      </c>
    </row>
    <row r="14" spans="1:17" x14ac:dyDescent="0.25">
      <c r="A14" t="s">
        <v>89</v>
      </c>
      <c r="B14">
        <v>62</v>
      </c>
      <c r="C14" t="s">
        <v>81</v>
      </c>
      <c r="D14" t="s">
        <v>52</v>
      </c>
      <c r="E14" t="s">
        <v>62</v>
      </c>
      <c r="F14" t="s">
        <v>21</v>
      </c>
      <c r="G14" t="s">
        <v>90</v>
      </c>
      <c r="H14">
        <v>53921.62</v>
      </c>
      <c r="I14" s="1">
        <v>45174</v>
      </c>
      <c r="J14" s="1">
        <v>45200</v>
      </c>
      <c r="K14" s="1">
        <v>45291</v>
      </c>
      <c r="L14" t="s">
        <v>83</v>
      </c>
      <c r="M14" t="s">
        <v>24</v>
      </c>
      <c r="N14">
        <v>2</v>
      </c>
      <c r="O14" t="s">
        <v>56</v>
      </c>
      <c r="P14">
        <v>2023</v>
      </c>
      <c r="Q14" t="s">
        <v>91</v>
      </c>
    </row>
    <row r="15" spans="1:17" x14ac:dyDescent="0.25">
      <c r="A15" t="s">
        <v>67</v>
      </c>
      <c r="B15">
        <v>62</v>
      </c>
      <c r="C15" t="s">
        <v>81</v>
      </c>
      <c r="D15" t="s">
        <v>52</v>
      </c>
      <c r="E15" t="s">
        <v>62</v>
      </c>
      <c r="F15" t="s">
        <v>21</v>
      </c>
      <c r="G15" t="s">
        <v>82</v>
      </c>
      <c r="H15">
        <v>75985.42</v>
      </c>
      <c r="I15" s="1">
        <v>45175</v>
      </c>
      <c r="J15" s="1">
        <v>45200</v>
      </c>
      <c r="K15" s="1">
        <v>45291</v>
      </c>
      <c r="L15" t="s">
        <v>83</v>
      </c>
      <c r="M15" t="s">
        <v>24</v>
      </c>
      <c r="N15">
        <v>1</v>
      </c>
      <c r="O15" t="s">
        <v>56</v>
      </c>
      <c r="P15">
        <v>2023</v>
      </c>
      <c r="Q15" t="s">
        <v>84</v>
      </c>
    </row>
    <row r="16" spans="1:17" x14ac:dyDescent="0.25">
      <c r="A16" t="s">
        <v>71</v>
      </c>
      <c r="B16">
        <v>62</v>
      </c>
      <c r="C16" t="s">
        <v>81</v>
      </c>
      <c r="D16" t="s">
        <v>52</v>
      </c>
      <c r="E16" t="s">
        <v>62</v>
      </c>
      <c r="F16" t="s">
        <v>21</v>
      </c>
      <c r="G16" t="s">
        <v>92</v>
      </c>
      <c r="H16">
        <v>578636.28</v>
      </c>
      <c r="I16" s="1">
        <v>45174</v>
      </c>
      <c r="J16" s="1">
        <v>45200</v>
      </c>
      <c r="K16" s="1">
        <v>45291</v>
      </c>
      <c r="L16" t="s">
        <v>83</v>
      </c>
      <c r="M16" t="s">
        <v>24</v>
      </c>
      <c r="N16">
        <v>1</v>
      </c>
      <c r="O16" t="s">
        <v>56</v>
      </c>
      <c r="P16">
        <v>2023</v>
      </c>
    </row>
    <row r="17" spans="1:17" x14ac:dyDescent="0.25">
      <c r="A17" t="s">
        <v>50</v>
      </c>
      <c r="B17">
        <v>62</v>
      </c>
      <c r="C17" t="s">
        <v>81</v>
      </c>
      <c r="D17" t="s">
        <v>52</v>
      </c>
      <c r="E17" t="s">
        <v>62</v>
      </c>
      <c r="F17" t="s">
        <v>21</v>
      </c>
      <c r="G17" t="s">
        <v>93</v>
      </c>
      <c r="H17">
        <v>76113.84</v>
      </c>
      <c r="I17" s="1">
        <v>45175</v>
      </c>
      <c r="J17" s="1">
        <v>45200</v>
      </c>
      <c r="K17" s="1">
        <v>45291</v>
      </c>
      <c r="L17" t="s">
        <v>83</v>
      </c>
      <c r="M17" t="s">
        <v>24</v>
      </c>
      <c r="N17">
        <v>1</v>
      </c>
      <c r="O17" t="s">
        <v>56</v>
      </c>
      <c r="P17">
        <v>2023</v>
      </c>
      <c r="Q17" t="s">
        <v>30</v>
      </c>
    </row>
    <row r="18" spans="1:17" x14ac:dyDescent="0.25">
      <c r="A18" t="s">
        <v>50</v>
      </c>
      <c r="B18">
        <v>9</v>
      </c>
      <c r="C18" t="s">
        <v>94</v>
      </c>
      <c r="D18" t="s">
        <v>52</v>
      </c>
      <c r="E18" t="s">
        <v>62</v>
      </c>
      <c r="F18" t="s">
        <v>21</v>
      </c>
      <c r="G18" t="s">
        <v>76</v>
      </c>
      <c r="H18">
        <v>197583.78</v>
      </c>
      <c r="I18" s="1">
        <v>45114</v>
      </c>
      <c r="J18" s="1">
        <v>45108</v>
      </c>
      <c r="K18" s="1">
        <v>45291</v>
      </c>
      <c r="L18" t="s">
        <v>23</v>
      </c>
      <c r="M18" t="s">
        <v>24</v>
      </c>
      <c r="N18">
        <v>1</v>
      </c>
      <c r="O18" t="s">
        <v>56</v>
      </c>
      <c r="P18">
        <v>2023</v>
      </c>
    </row>
    <row r="19" spans="1:17" x14ac:dyDescent="0.25">
      <c r="A19" t="s">
        <v>60</v>
      </c>
      <c r="B19">
        <v>11</v>
      </c>
      <c r="C19" t="s">
        <v>95</v>
      </c>
      <c r="D19" t="s">
        <v>52</v>
      </c>
      <c r="E19" t="s">
        <v>53</v>
      </c>
      <c r="F19" t="s">
        <v>21</v>
      </c>
      <c r="G19" t="s">
        <v>96</v>
      </c>
      <c r="H19">
        <v>3242800</v>
      </c>
      <c r="I19" s="1">
        <v>45222</v>
      </c>
      <c r="J19" s="1">
        <v>45222</v>
      </c>
      <c r="K19" s="1">
        <v>45923</v>
      </c>
      <c r="L19" t="s">
        <v>55</v>
      </c>
      <c r="M19" t="s">
        <v>29</v>
      </c>
      <c r="N19">
        <v>3</v>
      </c>
      <c r="O19" t="s">
        <v>40</v>
      </c>
      <c r="P19">
        <v>2023</v>
      </c>
      <c r="Q19" t="s">
        <v>34</v>
      </c>
    </row>
    <row r="20" spans="1:17" x14ac:dyDescent="0.25">
      <c r="A20" t="s">
        <v>60</v>
      </c>
      <c r="B20">
        <v>31</v>
      </c>
      <c r="C20" t="s">
        <v>97</v>
      </c>
      <c r="D20" t="s">
        <v>52</v>
      </c>
      <c r="E20" t="s">
        <v>62</v>
      </c>
      <c r="F20" t="s">
        <v>21</v>
      </c>
      <c r="G20" t="s">
        <v>90</v>
      </c>
      <c r="H20">
        <v>25771.79</v>
      </c>
      <c r="I20" s="1">
        <v>45197</v>
      </c>
      <c r="J20" s="1">
        <v>45197</v>
      </c>
      <c r="K20" s="1">
        <v>45291</v>
      </c>
      <c r="L20" t="s">
        <v>98</v>
      </c>
      <c r="M20" t="s">
        <v>29</v>
      </c>
      <c r="N20">
        <v>1</v>
      </c>
      <c r="O20" t="s">
        <v>56</v>
      </c>
      <c r="P20">
        <v>2023</v>
      </c>
      <c r="Q20"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0404B-0C42-4503-A7E7-0DB4BA3093EE}">
  <dimension ref="A1:K51"/>
  <sheetViews>
    <sheetView showGridLines="0" zoomScale="95" zoomScaleNormal="95" workbookViewId="0">
      <selection activeCell="E8" sqref="E8"/>
    </sheetView>
  </sheetViews>
  <sheetFormatPr baseColWidth="10" defaultRowHeight="15" x14ac:dyDescent="0.25"/>
  <cols>
    <col min="1" max="1" width="13.5703125" style="8" customWidth="1"/>
    <col min="2" max="2" width="12.28515625" style="8" customWidth="1"/>
    <col min="3" max="3" width="10.7109375" style="8" customWidth="1"/>
    <col min="4" max="4" width="16.28515625" style="8" customWidth="1"/>
    <col min="5" max="6" width="28.5703125" style="8" customWidth="1"/>
    <col min="7" max="7" width="15" style="8" customWidth="1"/>
    <col min="8" max="8" width="14.5703125" style="8" customWidth="1"/>
    <col min="9" max="9" width="13.5703125" style="8" customWidth="1"/>
    <col min="10" max="10" width="14.7109375" style="8" customWidth="1"/>
  </cols>
  <sheetData>
    <row r="1" spans="1:11" ht="33.75" x14ac:dyDescent="0.25">
      <c r="A1" s="3" t="s">
        <v>611</v>
      </c>
      <c r="B1" s="61" t="s">
        <v>590</v>
      </c>
      <c r="C1" s="61" t="s">
        <v>170</v>
      </c>
      <c r="D1" s="61" t="s">
        <v>171</v>
      </c>
      <c r="E1" s="61" t="s">
        <v>591</v>
      </c>
      <c r="F1" s="61"/>
      <c r="G1" s="3" t="s">
        <v>592</v>
      </c>
      <c r="H1" s="61" t="s">
        <v>594</v>
      </c>
      <c r="I1" s="61" t="s">
        <v>172</v>
      </c>
      <c r="J1" s="61"/>
    </row>
    <row r="2" spans="1:11" ht="33.75" x14ac:dyDescent="0.25">
      <c r="A2" s="3" t="s">
        <v>589</v>
      </c>
      <c r="B2" s="61"/>
      <c r="C2" s="61"/>
      <c r="D2" s="61"/>
      <c r="E2" s="61"/>
      <c r="F2" s="61"/>
      <c r="G2" s="3" t="s">
        <v>593</v>
      </c>
      <c r="H2" s="61"/>
      <c r="I2" s="61"/>
      <c r="J2" s="61"/>
      <c r="K2" s="5"/>
    </row>
    <row r="3" spans="1:11" ht="33.75" x14ac:dyDescent="0.25">
      <c r="A3" s="4" t="s">
        <v>612</v>
      </c>
      <c r="B3" s="4" t="s">
        <v>595</v>
      </c>
      <c r="C3" s="4" t="s">
        <v>177</v>
      </c>
      <c r="D3" s="12">
        <v>45278</v>
      </c>
      <c r="E3" s="4" t="s">
        <v>51</v>
      </c>
      <c r="F3" s="4" t="s">
        <v>613</v>
      </c>
      <c r="G3" s="14">
        <f>H3/1.21</f>
        <v>825189.9338842975</v>
      </c>
      <c r="H3" s="15">
        <v>998479.82</v>
      </c>
      <c r="I3" s="4" t="s">
        <v>566</v>
      </c>
      <c r="J3" s="4" t="s">
        <v>54</v>
      </c>
      <c r="K3" s="5"/>
    </row>
    <row r="4" spans="1:11" ht="45" x14ac:dyDescent="0.25">
      <c r="A4" s="4" t="s">
        <v>198</v>
      </c>
      <c r="B4" s="4" t="s">
        <v>595</v>
      </c>
      <c r="C4" s="4" t="s">
        <v>597</v>
      </c>
      <c r="D4" s="12">
        <v>45281</v>
      </c>
      <c r="E4" s="4" t="s">
        <v>57</v>
      </c>
      <c r="F4" s="4" t="s">
        <v>598</v>
      </c>
      <c r="G4" s="14">
        <v>297000</v>
      </c>
      <c r="H4" s="15">
        <f>G4*1.21</f>
        <v>359370</v>
      </c>
      <c r="I4" s="4" t="s">
        <v>580</v>
      </c>
      <c r="J4" s="4" t="s">
        <v>58</v>
      </c>
      <c r="K4" s="5"/>
    </row>
    <row r="5" spans="1:11" ht="33.75" x14ac:dyDescent="0.25">
      <c r="A5" s="4">
        <v>2023036</v>
      </c>
      <c r="B5" s="4" t="s">
        <v>595</v>
      </c>
      <c r="C5" s="4" t="s">
        <v>597</v>
      </c>
      <c r="D5" s="12">
        <v>45195</v>
      </c>
      <c r="E5" s="4" t="s">
        <v>61</v>
      </c>
      <c r="F5" s="4" t="s">
        <v>599</v>
      </c>
      <c r="G5" s="14">
        <v>29400</v>
      </c>
      <c r="H5" s="15">
        <f t="shared" ref="H5:H21" si="0">G5*1.21</f>
        <v>35574</v>
      </c>
      <c r="I5" s="4" t="s">
        <v>550</v>
      </c>
      <c r="J5" s="4" t="s">
        <v>63</v>
      </c>
      <c r="K5" s="5"/>
    </row>
    <row r="6" spans="1:11" ht="33.75" x14ac:dyDescent="0.25">
      <c r="A6" s="4">
        <v>2023046</v>
      </c>
      <c r="B6" s="4" t="s">
        <v>595</v>
      </c>
      <c r="C6" s="4" t="s">
        <v>177</v>
      </c>
      <c r="D6" s="12">
        <v>45195</v>
      </c>
      <c r="E6" s="4" t="s">
        <v>65</v>
      </c>
      <c r="F6" s="4" t="s">
        <v>600</v>
      </c>
      <c r="G6" s="14">
        <v>2905.0000000000005</v>
      </c>
      <c r="H6" s="15">
        <f t="shared" si="0"/>
        <v>3515.0500000000006</v>
      </c>
      <c r="I6" s="4" t="s">
        <v>552</v>
      </c>
      <c r="J6" s="4" t="s">
        <v>36</v>
      </c>
      <c r="K6" s="5"/>
    </row>
    <row r="7" spans="1:11" ht="45" x14ac:dyDescent="0.25">
      <c r="A7" s="4">
        <v>2023006</v>
      </c>
      <c r="B7" s="4" t="s">
        <v>595</v>
      </c>
      <c r="C7" s="4" t="s">
        <v>177</v>
      </c>
      <c r="D7" s="12">
        <v>45263</v>
      </c>
      <c r="E7" s="4" t="s">
        <v>18</v>
      </c>
      <c r="F7" s="4" t="s">
        <v>601</v>
      </c>
      <c r="G7" s="14">
        <v>6670.3966942148763</v>
      </c>
      <c r="H7" s="15">
        <f t="shared" si="0"/>
        <v>8071.18</v>
      </c>
      <c r="I7" s="4" t="s">
        <v>564</v>
      </c>
      <c r="J7" s="4" t="s">
        <v>22</v>
      </c>
      <c r="K7" s="5"/>
    </row>
    <row r="8" spans="1:11" ht="90" x14ac:dyDescent="0.25">
      <c r="A8" s="4" t="s">
        <v>199</v>
      </c>
      <c r="B8" s="4" t="s">
        <v>595</v>
      </c>
      <c r="C8" s="4" t="s">
        <v>177</v>
      </c>
      <c r="D8" s="12">
        <v>45260</v>
      </c>
      <c r="E8" s="4" t="s">
        <v>68</v>
      </c>
      <c r="F8" s="4" t="s">
        <v>602</v>
      </c>
      <c r="G8" s="14">
        <v>9644.8760330578516</v>
      </c>
      <c r="H8" s="15">
        <f t="shared" si="0"/>
        <v>11670.3</v>
      </c>
      <c r="I8" s="4" t="s">
        <v>247</v>
      </c>
      <c r="J8" s="4" t="s">
        <v>69</v>
      </c>
      <c r="K8" s="5"/>
    </row>
    <row r="9" spans="1:11" ht="33.75" x14ac:dyDescent="0.25">
      <c r="A9" s="4" t="s">
        <v>197</v>
      </c>
      <c r="B9" s="4" t="s">
        <v>595</v>
      </c>
      <c r="C9" s="4" t="s">
        <v>597</v>
      </c>
      <c r="D9" s="12">
        <v>45275</v>
      </c>
      <c r="E9" s="4" t="s">
        <v>72</v>
      </c>
      <c r="F9" s="4" t="s">
        <v>603</v>
      </c>
      <c r="G9" s="14">
        <v>4745000</v>
      </c>
      <c r="H9" s="15">
        <f t="shared" si="0"/>
        <v>5741450</v>
      </c>
      <c r="I9" s="4" t="s">
        <v>565</v>
      </c>
      <c r="J9" s="4" t="s">
        <v>73</v>
      </c>
      <c r="K9" s="5"/>
    </row>
    <row r="10" spans="1:11" ht="56.25" x14ac:dyDescent="0.25">
      <c r="A10" s="4" t="s">
        <v>200</v>
      </c>
      <c r="B10" s="4" t="s">
        <v>595</v>
      </c>
      <c r="C10" s="4" t="s">
        <v>177</v>
      </c>
      <c r="D10" s="12">
        <v>45215</v>
      </c>
      <c r="E10" s="4" t="s">
        <v>75</v>
      </c>
      <c r="F10" s="4" t="s">
        <v>604</v>
      </c>
      <c r="G10" s="14">
        <v>14700</v>
      </c>
      <c r="H10" s="15">
        <f t="shared" si="0"/>
        <v>17787</v>
      </c>
      <c r="I10" s="4" t="s">
        <v>321</v>
      </c>
      <c r="J10" s="4" t="s">
        <v>76</v>
      </c>
      <c r="K10" s="5"/>
    </row>
    <row r="11" spans="1:11" ht="45" x14ac:dyDescent="0.25">
      <c r="A11" s="4" t="s">
        <v>201</v>
      </c>
      <c r="B11" s="4" t="s">
        <v>595</v>
      </c>
      <c r="C11" s="4" t="s">
        <v>597</v>
      </c>
      <c r="D11" s="12">
        <v>45281</v>
      </c>
      <c r="E11" s="4" t="s">
        <v>79</v>
      </c>
      <c r="F11" s="4" t="s">
        <v>605</v>
      </c>
      <c r="G11" s="14">
        <v>115702.43801652893</v>
      </c>
      <c r="H11" s="15">
        <f t="shared" si="0"/>
        <v>139999.95000000001</v>
      </c>
      <c r="I11" s="4" t="s">
        <v>580</v>
      </c>
      <c r="J11" s="4" t="s">
        <v>58</v>
      </c>
      <c r="K11" s="5"/>
    </row>
    <row r="12" spans="1:11" ht="45" x14ac:dyDescent="0.25">
      <c r="A12" s="4">
        <v>2023048</v>
      </c>
      <c r="B12" s="13" t="s">
        <v>596</v>
      </c>
      <c r="C12" s="4" t="s">
        <v>597</v>
      </c>
      <c r="D12" s="12">
        <v>45118</v>
      </c>
      <c r="E12" s="4" t="s">
        <v>167</v>
      </c>
      <c r="F12" s="4" t="s">
        <v>606</v>
      </c>
      <c r="G12" s="14">
        <v>97520.661157024791</v>
      </c>
      <c r="H12" s="15">
        <f t="shared" si="0"/>
        <v>118000</v>
      </c>
      <c r="I12" s="4" t="s">
        <v>225</v>
      </c>
      <c r="J12" s="4" t="s">
        <v>27</v>
      </c>
      <c r="K12" s="5"/>
    </row>
    <row r="13" spans="1:11" ht="67.5" x14ac:dyDescent="0.25">
      <c r="A13" s="4" t="s">
        <v>202</v>
      </c>
      <c r="B13" s="4" t="s">
        <v>595</v>
      </c>
      <c r="C13" s="4" t="s">
        <v>177</v>
      </c>
      <c r="D13" s="12">
        <v>45174</v>
      </c>
      <c r="E13" s="4" t="s">
        <v>81</v>
      </c>
      <c r="F13" s="4" t="s">
        <v>607</v>
      </c>
      <c r="G13" s="14">
        <v>6440</v>
      </c>
      <c r="H13" s="15">
        <f t="shared" si="0"/>
        <v>7792.4</v>
      </c>
      <c r="I13" s="4" t="s">
        <v>247</v>
      </c>
      <c r="J13" s="4" t="s">
        <v>69</v>
      </c>
      <c r="K13" s="5"/>
    </row>
    <row r="14" spans="1:11" ht="67.5" x14ac:dyDescent="0.25">
      <c r="A14" s="4" t="s">
        <v>203</v>
      </c>
      <c r="B14" s="4" t="s">
        <v>595</v>
      </c>
      <c r="C14" s="4" t="s">
        <v>177</v>
      </c>
      <c r="D14" s="12">
        <v>45174</v>
      </c>
      <c r="E14" s="4" t="s">
        <v>81</v>
      </c>
      <c r="F14" s="4" t="s">
        <v>607</v>
      </c>
      <c r="G14" s="14">
        <v>95500</v>
      </c>
      <c r="H14" s="15">
        <f t="shared" si="0"/>
        <v>115555</v>
      </c>
      <c r="I14" s="4" t="s">
        <v>275</v>
      </c>
      <c r="J14" s="4" t="s">
        <v>87</v>
      </c>
      <c r="K14" s="5"/>
    </row>
    <row r="15" spans="1:11" ht="67.5" x14ac:dyDescent="0.25">
      <c r="A15" s="4" t="s">
        <v>204</v>
      </c>
      <c r="B15" s="4" t="s">
        <v>595</v>
      </c>
      <c r="C15" s="4" t="s">
        <v>177</v>
      </c>
      <c r="D15" s="12">
        <v>45174</v>
      </c>
      <c r="E15" s="4" t="s">
        <v>81</v>
      </c>
      <c r="F15" s="4" t="s">
        <v>607</v>
      </c>
      <c r="G15" s="14">
        <v>44563.32231404959</v>
      </c>
      <c r="H15" s="15">
        <f t="shared" si="0"/>
        <v>53921.62</v>
      </c>
      <c r="I15" s="4" t="s">
        <v>503</v>
      </c>
      <c r="J15" s="4" t="s">
        <v>90</v>
      </c>
      <c r="K15" s="5"/>
    </row>
    <row r="16" spans="1:11" ht="67.5" x14ac:dyDescent="0.25">
      <c r="A16" s="4" t="s">
        <v>205</v>
      </c>
      <c r="B16" s="4" t="s">
        <v>595</v>
      </c>
      <c r="C16" s="4" t="s">
        <v>177</v>
      </c>
      <c r="D16" s="12">
        <v>45175</v>
      </c>
      <c r="E16" s="4" t="s">
        <v>81</v>
      </c>
      <c r="F16" s="4" t="s">
        <v>607</v>
      </c>
      <c r="G16" s="14">
        <v>62797.867768595039</v>
      </c>
      <c r="H16" s="15">
        <f t="shared" si="0"/>
        <v>75985.42</v>
      </c>
      <c r="I16" s="4" t="s">
        <v>541</v>
      </c>
      <c r="J16" s="4" t="s">
        <v>82</v>
      </c>
      <c r="K16" s="5"/>
    </row>
    <row r="17" spans="1:11" ht="67.5" x14ac:dyDescent="0.25">
      <c r="A17" s="4" t="s">
        <v>206</v>
      </c>
      <c r="B17" s="4" t="s">
        <v>595</v>
      </c>
      <c r="C17" s="4" t="s">
        <v>177</v>
      </c>
      <c r="D17" s="12">
        <v>45174</v>
      </c>
      <c r="E17" s="4" t="s">
        <v>81</v>
      </c>
      <c r="F17" s="4" t="s">
        <v>607</v>
      </c>
      <c r="G17" s="14">
        <v>478211.80165289261</v>
      </c>
      <c r="H17" s="15">
        <f t="shared" si="0"/>
        <v>578636.28</v>
      </c>
      <c r="I17" s="4" t="s">
        <v>230</v>
      </c>
      <c r="J17" s="4" t="s">
        <v>92</v>
      </c>
      <c r="K17" s="5"/>
    </row>
    <row r="18" spans="1:11" ht="67.5" x14ac:dyDescent="0.25">
      <c r="A18" s="4" t="s">
        <v>207</v>
      </c>
      <c r="B18" s="4" t="s">
        <v>595</v>
      </c>
      <c r="C18" s="4" t="s">
        <v>177</v>
      </c>
      <c r="D18" s="12">
        <v>45175</v>
      </c>
      <c r="E18" s="4" t="s">
        <v>81</v>
      </c>
      <c r="F18" s="4" t="s">
        <v>607</v>
      </c>
      <c r="G18" s="14">
        <v>62904</v>
      </c>
      <c r="H18" s="15">
        <f t="shared" si="0"/>
        <v>76113.84</v>
      </c>
      <c r="I18" s="4" t="s">
        <v>400</v>
      </c>
      <c r="J18" s="4" t="s">
        <v>93</v>
      </c>
      <c r="K18" s="5"/>
    </row>
    <row r="19" spans="1:11" ht="33.75" x14ac:dyDescent="0.25">
      <c r="A19" s="4" t="s">
        <v>208</v>
      </c>
      <c r="B19" s="4" t="s">
        <v>595</v>
      </c>
      <c r="C19" s="4" t="s">
        <v>177</v>
      </c>
      <c r="D19" s="12">
        <v>45114</v>
      </c>
      <c r="E19" s="4" t="s">
        <v>94</v>
      </c>
      <c r="F19" s="4" t="s">
        <v>608</v>
      </c>
      <c r="G19" s="14">
        <v>163292.38016528927</v>
      </c>
      <c r="H19" s="15">
        <f t="shared" si="0"/>
        <v>197583.78000000003</v>
      </c>
      <c r="I19" s="4" t="s">
        <v>321</v>
      </c>
      <c r="J19" s="4" t="s">
        <v>76</v>
      </c>
      <c r="K19" s="5"/>
    </row>
    <row r="20" spans="1:11" ht="56.25" x14ac:dyDescent="0.25">
      <c r="A20" s="4">
        <v>2023011</v>
      </c>
      <c r="B20" s="4" t="s">
        <v>595</v>
      </c>
      <c r="C20" s="4" t="s">
        <v>597</v>
      </c>
      <c r="D20" s="12">
        <v>45222</v>
      </c>
      <c r="E20" s="4" t="s">
        <v>95</v>
      </c>
      <c r="F20" s="4" t="s">
        <v>609</v>
      </c>
      <c r="G20" s="14">
        <v>2680000</v>
      </c>
      <c r="H20" s="15">
        <f t="shared" si="0"/>
        <v>3242800</v>
      </c>
      <c r="I20" s="4" t="s">
        <v>548</v>
      </c>
      <c r="J20" s="4" t="s">
        <v>96</v>
      </c>
      <c r="K20" s="5"/>
    </row>
    <row r="21" spans="1:11" ht="33.75" x14ac:dyDescent="0.25">
      <c r="A21" s="4">
        <v>2023031</v>
      </c>
      <c r="B21" s="4" t="s">
        <v>595</v>
      </c>
      <c r="C21" s="4" t="s">
        <v>597</v>
      </c>
      <c r="D21" s="12">
        <v>45197</v>
      </c>
      <c r="E21" s="4" t="s">
        <v>97</v>
      </c>
      <c r="F21" s="4" t="s">
        <v>610</v>
      </c>
      <c r="G21" s="14">
        <v>21299</v>
      </c>
      <c r="H21" s="15">
        <f t="shared" si="0"/>
        <v>25771.79</v>
      </c>
      <c r="I21" s="4" t="s">
        <v>503</v>
      </c>
      <c r="J21" s="4" t="s">
        <v>90</v>
      </c>
      <c r="K21" s="5"/>
    </row>
    <row r="22" spans="1:11" x14ac:dyDescent="0.25">
      <c r="B22" s="7"/>
      <c r="C22" s="9"/>
    </row>
    <row r="23" spans="1:11" x14ac:dyDescent="0.25">
      <c r="C23" s="9"/>
    </row>
    <row r="24" spans="1:11" x14ac:dyDescent="0.25">
      <c r="C24" s="9"/>
    </row>
    <row r="25" spans="1:11" x14ac:dyDescent="0.25">
      <c r="C25" s="9"/>
    </row>
    <row r="26" spans="1:11" x14ac:dyDescent="0.25">
      <c r="C26" s="9"/>
    </row>
    <row r="27" spans="1:11" x14ac:dyDescent="0.25">
      <c r="C27" s="9"/>
    </row>
    <row r="28" spans="1:11" x14ac:dyDescent="0.25">
      <c r="C28" s="9"/>
    </row>
    <row r="29" spans="1:11" x14ac:dyDescent="0.25">
      <c r="C29" s="10"/>
    </row>
    <row r="30" spans="1:11" x14ac:dyDescent="0.25">
      <c r="C30" s="10"/>
    </row>
    <row r="31" spans="1:11" x14ac:dyDescent="0.25">
      <c r="C31" s="10"/>
    </row>
    <row r="32" spans="1:11" x14ac:dyDescent="0.25">
      <c r="C32" s="10"/>
    </row>
    <row r="33" spans="3:3" x14ac:dyDescent="0.25">
      <c r="C33" s="10"/>
    </row>
    <row r="34" spans="3:3" x14ac:dyDescent="0.25">
      <c r="C34" s="11"/>
    </row>
    <row r="35" spans="3:3" x14ac:dyDescent="0.25">
      <c r="C35" s="11"/>
    </row>
    <row r="36" spans="3:3" x14ac:dyDescent="0.25">
      <c r="C36" s="11"/>
    </row>
    <row r="37" spans="3:3" x14ac:dyDescent="0.25">
      <c r="C37" s="11"/>
    </row>
    <row r="38" spans="3:3" x14ac:dyDescent="0.25">
      <c r="C38" s="11"/>
    </row>
    <row r="39" spans="3:3" x14ac:dyDescent="0.25">
      <c r="C39" s="11"/>
    </row>
    <row r="40" spans="3:3" x14ac:dyDescent="0.25">
      <c r="C40" s="11"/>
    </row>
    <row r="41" spans="3:3" x14ac:dyDescent="0.25">
      <c r="C41" s="11"/>
    </row>
    <row r="42" spans="3:3" x14ac:dyDescent="0.25">
      <c r="C42" s="11"/>
    </row>
    <row r="43" spans="3:3" x14ac:dyDescent="0.25">
      <c r="C43" s="11"/>
    </row>
    <row r="44" spans="3:3" x14ac:dyDescent="0.25">
      <c r="C44" s="11"/>
    </row>
    <row r="45" spans="3:3" x14ac:dyDescent="0.25">
      <c r="C45" s="11"/>
    </row>
    <row r="46" spans="3:3" x14ac:dyDescent="0.25">
      <c r="C46" s="11"/>
    </row>
    <row r="47" spans="3:3" x14ac:dyDescent="0.25">
      <c r="C47" s="11"/>
    </row>
    <row r="48" spans="3:3" x14ac:dyDescent="0.25">
      <c r="C48" s="11"/>
    </row>
    <row r="49" spans="3:3" x14ac:dyDescent="0.25">
      <c r="C49" s="11"/>
    </row>
    <row r="50" spans="3:3" x14ac:dyDescent="0.25">
      <c r="C50" s="11"/>
    </row>
    <row r="51" spans="3:3" x14ac:dyDescent="0.25">
      <c r="C51" s="11"/>
    </row>
  </sheetData>
  <mergeCells count="6">
    <mergeCell ref="B1:B2"/>
    <mergeCell ref="C1:C2"/>
    <mergeCell ref="D1:D2"/>
    <mergeCell ref="H1:H2"/>
    <mergeCell ref="I1:J2"/>
    <mergeCell ref="E1:F2"/>
  </mergeCells>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A9D97-14B5-4092-871B-FEA92C549C66}">
  <sheetPr filterMode="1"/>
  <dimension ref="A1:B231"/>
  <sheetViews>
    <sheetView zoomScale="57" zoomScaleNormal="57" workbookViewId="0">
      <selection activeCell="B266" sqref="B266"/>
    </sheetView>
  </sheetViews>
  <sheetFormatPr baseColWidth="10" defaultRowHeight="15" x14ac:dyDescent="0.25"/>
  <cols>
    <col min="1" max="9" width="111.7109375" customWidth="1"/>
  </cols>
  <sheetData>
    <row r="1" spans="1:2" x14ac:dyDescent="0.25">
      <c r="A1" t="s">
        <v>6</v>
      </c>
      <c r="B1" t="s">
        <v>209</v>
      </c>
    </row>
    <row r="2" spans="1:2" hidden="1" x14ac:dyDescent="0.25">
      <c r="A2" t="s">
        <v>210</v>
      </c>
      <c r="B2" t="s">
        <v>211</v>
      </c>
    </row>
    <row r="3" spans="1:2" hidden="1" x14ac:dyDescent="0.25">
      <c r="A3" t="s">
        <v>212</v>
      </c>
      <c r="B3" t="s">
        <v>213</v>
      </c>
    </row>
    <row r="4" spans="1:2" hidden="1" x14ac:dyDescent="0.25">
      <c r="A4" t="s">
        <v>180</v>
      </c>
      <c r="B4" t="s">
        <v>214</v>
      </c>
    </row>
    <row r="5" spans="1:2" hidden="1" x14ac:dyDescent="0.25">
      <c r="A5" t="s">
        <v>44</v>
      </c>
      <c r="B5" t="s">
        <v>215</v>
      </c>
    </row>
    <row r="6" spans="1:2" hidden="1" x14ac:dyDescent="0.25">
      <c r="A6" t="s">
        <v>216</v>
      </c>
      <c r="B6" t="s">
        <v>217</v>
      </c>
    </row>
    <row r="7" spans="1:2" hidden="1" x14ac:dyDescent="0.25">
      <c r="A7" t="s">
        <v>218</v>
      </c>
      <c r="B7" t="s">
        <v>219</v>
      </c>
    </row>
    <row r="8" spans="1:2" hidden="1" x14ac:dyDescent="0.25">
      <c r="A8" t="s">
        <v>149</v>
      </c>
      <c r="B8" t="s">
        <v>220</v>
      </c>
    </row>
    <row r="9" spans="1:2" hidden="1" x14ac:dyDescent="0.25">
      <c r="A9" t="s">
        <v>109</v>
      </c>
      <c r="B9" t="s">
        <v>221</v>
      </c>
    </row>
    <row r="10" spans="1:2" hidden="1" x14ac:dyDescent="0.25">
      <c r="A10" t="s">
        <v>222</v>
      </c>
      <c r="B10" t="s">
        <v>223</v>
      </c>
    </row>
    <row r="11" spans="1:2" hidden="1" x14ac:dyDescent="0.25">
      <c r="A11" t="s">
        <v>188</v>
      </c>
      <c r="B11" t="s">
        <v>224</v>
      </c>
    </row>
    <row r="12" spans="1:2" hidden="1" x14ac:dyDescent="0.25">
      <c r="A12" t="s">
        <v>27</v>
      </c>
      <c r="B12" t="s">
        <v>225</v>
      </c>
    </row>
    <row r="13" spans="1:2" hidden="1" x14ac:dyDescent="0.25">
      <c r="A13" t="s">
        <v>226</v>
      </c>
      <c r="B13" t="s">
        <v>227</v>
      </c>
    </row>
    <row r="14" spans="1:2" hidden="1" x14ac:dyDescent="0.25">
      <c r="A14" t="s">
        <v>228</v>
      </c>
      <c r="B14" t="s">
        <v>229</v>
      </c>
    </row>
    <row r="15" spans="1:2" hidden="1" x14ac:dyDescent="0.25">
      <c r="A15" t="s">
        <v>92</v>
      </c>
      <c r="B15" t="s">
        <v>230</v>
      </c>
    </row>
    <row r="16" spans="1:2" hidden="1" x14ac:dyDescent="0.25">
      <c r="A16" t="s">
        <v>231</v>
      </c>
      <c r="B16" t="s">
        <v>232</v>
      </c>
    </row>
    <row r="17" spans="1:2" hidden="1" x14ac:dyDescent="0.25">
      <c r="A17" t="s">
        <v>233</v>
      </c>
      <c r="B17" t="s">
        <v>234</v>
      </c>
    </row>
    <row r="18" spans="1:2" hidden="1" x14ac:dyDescent="0.25">
      <c r="A18" t="s">
        <v>235</v>
      </c>
      <c r="B18" t="s">
        <v>236</v>
      </c>
    </row>
    <row r="19" spans="1:2" hidden="1" x14ac:dyDescent="0.25">
      <c r="A19" t="s">
        <v>237</v>
      </c>
      <c r="B19" t="s">
        <v>238</v>
      </c>
    </row>
    <row r="20" spans="1:2" hidden="1" x14ac:dyDescent="0.25">
      <c r="A20" t="s">
        <v>239</v>
      </c>
      <c r="B20" t="s">
        <v>240</v>
      </c>
    </row>
    <row r="21" spans="1:2" hidden="1" x14ac:dyDescent="0.25">
      <c r="A21" t="s">
        <v>241</v>
      </c>
      <c r="B21" t="s">
        <v>242</v>
      </c>
    </row>
    <row r="22" spans="1:2" hidden="1" x14ac:dyDescent="0.25">
      <c r="A22" t="s">
        <v>243</v>
      </c>
      <c r="B22" t="s">
        <v>244</v>
      </c>
    </row>
    <row r="23" spans="1:2" hidden="1" x14ac:dyDescent="0.25">
      <c r="A23" t="s">
        <v>186</v>
      </c>
      <c r="B23" t="s">
        <v>245</v>
      </c>
    </row>
    <row r="24" spans="1:2" hidden="1" x14ac:dyDescent="0.25">
      <c r="A24" t="s">
        <v>196</v>
      </c>
      <c r="B24" t="s">
        <v>246</v>
      </c>
    </row>
    <row r="25" spans="1:2" hidden="1" x14ac:dyDescent="0.25">
      <c r="A25" t="s">
        <v>69</v>
      </c>
      <c r="B25" t="s">
        <v>247</v>
      </c>
    </row>
    <row r="26" spans="1:2" hidden="1" x14ac:dyDescent="0.25">
      <c r="A26" t="s">
        <v>248</v>
      </c>
      <c r="B26" t="s">
        <v>249</v>
      </c>
    </row>
    <row r="27" spans="1:2" hidden="1" x14ac:dyDescent="0.25">
      <c r="A27" t="s">
        <v>250</v>
      </c>
      <c r="B27" t="s">
        <v>251</v>
      </c>
    </row>
    <row r="28" spans="1:2" hidden="1" x14ac:dyDescent="0.25">
      <c r="A28" t="s">
        <v>252</v>
      </c>
      <c r="B28" t="s">
        <v>253</v>
      </c>
    </row>
    <row r="29" spans="1:2" hidden="1" x14ac:dyDescent="0.25">
      <c r="A29" t="s">
        <v>254</v>
      </c>
      <c r="B29" t="s">
        <v>255</v>
      </c>
    </row>
    <row r="30" spans="1:2" hidden="1" x14ac:dyDescent="0.25">
      <c r="A30" t="s">
        <v>256</v>
      </c>
      <c r="B30" t="s">
        <v>257</v>
      </c>
    </row>
    <row r="31" spans="1:2" hidden="1" x14ac:dyDescent="0.25">
      <c r="A31" t="s">
        <v>141</v>
      </c>
      <c r="B31" t="s">
        <v>258</v>
      </c>
    </row>
    <row r="32" spans="1:2" hidden="1" x14ac:dyDescent="0.25">
      <c r="A32" t="s">
        <v>259</v>
      </c>
      <c r="B32" t="s">
        <v>260</v>
      </c>
    </row>
    <row r="33" spans="1:2" hidden="1" x14ac:dyDescent="0.25">
      <c r="A33" t="s">
        <v>261</v>
      </c>
      <c r="B33" t="s">
        <v>262</v>
      </c>
    </row>
    <row r="34" spans="1:2" hidden="1" x14ac:dyDescent="0.25">
      <c r="A34" t="s">
        <v>263</v>
      </c>
      <c r="B34" t="s">
        <v>264</v>
      </c>
    </row>
    <row r="35" spans="1:2" hidden="1" x14ac:dyDescent="0.25">
      <c r="A35" t="s">
        <v>265</v>
      </c>
      <c r="B35" t="s">
        <v>266</v>
      </c>
    </row>
    <row r="36" spans="1:2" hidden="1" x14ac:dyDescent="0.25">
      <c r="A36" t="s">
        <v>130</v>
      </c>
      <c r="B36" t="s">
        <v>267</v>
      </c>
    </row>
    <row r="37" spans="1:2" hidden="1" x14ac:dyDescent="0.25">
      <c r="A37" t="s">
        <v>268</v>
      </c>
      <c r="B37" t="s">
        <v>269</v>
      </c>
    </row>
    <row r="38" spans="1:2" hidden="1" x14ac:dyDescent="0.25">
      <c r="A38" t="s">
        <v>270</v>
      </c>
      <c r="B38" t="s">
        <v>271</v>
      </c>
    </row>
    <row r="39" spans="1:2" hidden="1" x14ac:dyDescent="0.25">
      <c r="A39" t="s">
        <v>272</v>
      </c>
      <c r="B39" t="s">
        <v>273</v>
      </c>
    </row>
    <row r="40" spans="1:2" hidden="1" x14ac:dyDescent="0.25">
      <c r="A40" t="s">
        <v>274</v>
      </c>
      <c r="B40" t="s">
        <v>275</v>
      </c>
    </row>
    <row r="41" spans="1:2" hidden="1" x14ac:dyDescent="0.25">
      <c r="A41" t="s">
        <v>276</v>
      </c>
      <c r="B41" t="s">
        <v>277</v>
      </c>
    </row>
    <row r="42" spans="1:2" hidden="1" x14ac:dyDescent="0.25">
      <c r="A42" t="s">
        <v>278</v>
      </c>
      <c r="B42" t="s">
        <v>279</v>
      </c>
    </row>
    <row r="43" spans="1:2" hidden="1" x14ac:dyDescent="0.25">
      <c r="A43" t="s">
        <v>280</v>
      </c>
      <c r="B43" t="s">
        <v>281</v>
      </c>
    </row>
    <row r="44" spans="1:2" hidden="1" x14ac:dyDescent="0.25">
      <c r="A44" t="s">
        <v>282</v>
      </c>
      <c r="B44" t="s">
        <v>283</v>
      </c>
    </row>
    <row r="45" spans="1:2" hidden="1" x14ac:dyDescent="0.25">
      <c r="A45" t="s">
        <v>284</v>
      </c>
      <c r="B45" t="s">
        <v>285</v>
      </c>
    </row>
    <row r="46" spans="1:2" hidden="1" x14ac:dyDescent="0.25">
      <c r="A46" t="s">
        <v>286</v>
      </c>
      <c r="B46" t="s">
        <v>287</v>
      </c>
    </row>
    <row r="47" spans="1:2" hidden="1" x14ac:dyDescent="0.25">
      <c r="A47" t="s">
        <v>181</v>
      </c>
      <c r="B47" t="s">
        <v>288</v>
      </c>
    </row>
    <row r="48" spans="1:2" hidden="1" x14ac:dyDescent="0.25">
      <c r="A48" t="s">
        <v>102</v>
      </c>
      <c r="B48" t="s">
        <v>289</v>
      </c>
    </row>
    <row r="49" spans="1:2" hidden="1" x14ac:dyDescent="0.25">
      <c r="A49" t="s">
        <v>290</v>
      </c>
      <c r="B49" t="s">
        <v>291</v>
      </c>
    </row>
    <row r="50" spans="1:2" hidden="1" x14ac:dyDescent="0.25">
      <c r="A50" t="s">
        <v>163</v>
      </c>
      <c r="B50" t="s">
        <v>292</v>
      </c>
    </row>
    <row r="51" spans="1:2" hidden="1" x14ac:dyDescent="0.25">
      <c r="A51" t="s">
        <v>293</v>
      </c>
      <c r="B51" t="s">
        <v>294</v>
      </c>
    </row>
    <row r="52" spans="1:2" hidden="1" x14ac:dyDescent="0.25">
      <c r="A52" t="s">
        <v>295</v>
      </c>
      <c r="B52" t="s">
        <v>296</v>
      </c>
    </row>
    <row r="53" spans="1:2" hidden="1" x14ac:dyDescent="0.25">
      <c r="A53" t="s">
        <v>297</v>
      </c>
      <c r="B53" t="s">
        <v>298</v>
      </c>
    </row>
    <row r="54" spans="1:2" hidden="1" x14ac:dyDescent="0.25">
      <c r="A54" t="s">
        <v>299</v>
      </c>
      <c r="B54" t="s">
        <v>300</v>
      </c>
    </row>
    <row r="55" spans="1:2" hidden="1" x14ac:dyDescent="0.25">
      <c r="A55" t="s">
        <v>301</v>
      </c>
      <c r="B55" t="s">
        <v>302</v>
      </c>
    </row>
    <row r="56" spans="1:2" hidden="1" x14ac:dyDescent="0.25">
      <c r="A56" t="s">
        <v>303</v>
      </c>
      <c r="B56" t="s">
        <v>304</v>
      </c>
    </row>
    <row r="57" spans="1:2" hidden="1" x14ac:dyDescent="0.25">
      <c r="A57" t="s">
        <v>190</v>
      </c>
      <c r="B57" t="s">
        <v>305</v>
      </c>
    </row>
    <row r="58" spans="1:2" hidden="1" x14ac:dyDescent="0.25">
      <c r="A58" t="s">
        <v>306</v>
      </c>
      <c r="B58" t="s">
        <v>307</v>
      </c>
    </row>
    <row r="59" spans="1:2" hidden="1" x14ac:dyDescent="0.25">
      <c r="A59" t="s">
        <v>308</v>
      </c>
      <c r="B59" t="s">
        <v>309</v>
      </c>
    </row>
    <row r="60" spans="1:2" hidden="1" x14ac:dyDescent="0.25">
      <c r="A60" t="s">
        <v>310</v>
      </c>
      <c r="B60" t="s">
        <v>311</v>
      </c>
    </row>
    <row r="61" spans="1:2" hidden="1" x14ac:dyDescent="0.25">
      <c r="A61" t="s">
        <v>312</v>
      </c>
      <c r="B61" t="s">
        <v>313</v>
      </c>
    </row>
    <row r="62" spans="1:2" hidden="1" x14ac:dyDescent="0.25">
      <c r="A62" t="s">
        <v>314</v>
      </c>
      <c r="B62" t="s">
        <v>315</v>
      </c>
    </row>
    <row r="63" spans="1:2" hidden="1" x14ac:dyDescent="0.25">
      <c r="A63" t="s">
        <v>316</v>
      </c>
      <c r="B63" t="s">
        <v>317</v>
      </c>
    </row>
    <row r="64" spans="1:2" hidden="1" x14ac:dyDescent="0.25">
      <c r="A64" t="s">
        <v>118</v>
      </c>
      <c r="B64" t="s">
        <v>318</v>
      </c>
    </row>
    <row r="65" spans="1:2" hidden="1" x14ac:dyDescent="0.25">
      <c r="A65" t="s">
        <v>87</v>
      </c>
      <c r="B65" t="s">
        <v>275</v>
      </c>
    </row>
    <row r="66" spans="1:2" hidden="1" x14ac:dyDescent="0.25">
      <c r="A66" t="s">
        <v>319</v>
      </c>
      <c r="B66" t="s">
        <v>320</v>
      </c>
    </row>
    <row r="67" spans="1:2" hidden="1" x14ac:dyDescent="0.25">
      <c r="A67" t="s">
        <v>76</v>
      </c>
      <c r="B67" t="s">
        <v>321</v>
      </c>
    </row>
    <row r="68" spans="1:2" hidden="1" x14ac:dyDescent="0.25">
      <c r="A68" t="s">
        <v>322</v>
      </c>
      <c r="B68" t="s">
        <v>323</v>
      </c>
    </row>
    <row r="69" spans="1:2" hidden="1" x14ac:dyDescent="0.25">
      <c r="A69" t="s">
        <v>324</v>
      </c>
      <c r="B69" t="s">
        <v>325</v>
      </c>
    </row>
    <row r="70" spans="1:2" hidden="1" x14ac:dyDescent="0.25">
      <c r="A70" t="s">
        <v>326</v>
      </c>
      <c r="B70" t="s">
        <v>327</v>
      </c>
    </row>
    <row r="71" spans="1:2" hidden="1" x14ac:dyDescent="0.25">
      <c r="A71" t="s">
        <v>191</v>
      </c>
      <c r="B71" t="s">
        <v>328</v>
      </c>
    </row>
    <row r="72" spans="1:2" hidden="1" x14ac:dyDescent="0.25">
      <c r="A72" t="s">
        <v>125</v>
      </c>
      <c r="B72" t="s">
        <v>329</v>
      </c>
    </row>
    <row r="73" spans="1:2" hidden="1" x14ac:dyDescent="0.25">
      <c r="A73" t="s">
        <v>185</v>
      </c>
      <c r="B73" t="s">
        <v>330</v>
      </c>
    </row>
    <row r="74" spans="1:2" hidden="1" x14ac:dyDescent="0.25">
      <c r="A74" t="s">
        <v>331</v>
      </c>
      <c r="B74" t="s">
        <v>332</v>
      </c>
    </row>
    <row r="75" spans="1:2" hidden="1" x14ac:dyDescent="0.25">
      <c r="A75" t="s">
        <v>333</v>
      </c>
    </row>
    <row r="76" spans="1:2" hidden="1" x14ac:dyDescent="0.25">
      <c r="A76" t="s">
        <v>334</v>
      </c>
      <c r="B76" t="s">
        <v>335</v>
      </c>
    </row>
    <row r="77" spans="1:2" hidden="1" x14ac:dyDescent="0.25">
      <c r="A77" t="s">
        <v>336</v>
      </c>
      <c r="B77" t="s">
        <v>337</v>
      </c>
    </row>
    <row r="78" spans="1:2" hidden="1" x14ac:dyDescent="0.25">
      <c r="A78" t="s">
        <v>338</v>
      </c>
      <c r="B78" t="s">
        <v>339</v>
      </c>
    </row>
    <row r="79" spans="1:2" hidden="1" x14ac:dyDescent="0.25">
      <c r="A79" t="s">
        <v>270</v>
      </c>
      <c r="B79" t="s">
        <v>271</v>
      </c>
    </row>
    <row r="80" spans="1:2" hidden="1" x14ac:dyDescent="0.25">
      <c r="A80" t="s">
        <v>340</v>
      </c>
      <c r="B80" t="s">
        <v>341</v>
      </c>
    </row>
    <row r="81" spans="1:2" hidden="1" x14ac:dyDescent="0.25">
      <c r="A81" t="s">
        <v>342</v>
      </c>
      <c r="B81" t="s">
        <v>343</v>
      </c>
    </row>
    <row r="82" spans="1:2" hidden="1" x14ac:dyDescent="0.25">
      <c r="A82" t="s">
        <v>344</v>
      </c>
      <c r="B82" t="s">
        <v>345</v>
      </c>
    </row>
    <row r="83" spans="1:2" hidden="1" x14ac:dyDescent="0.25">
      <c r="A83" t="s">
        <v>346</v>
      </c>
      <c r="B83" t="s">
        <v>347</v>
      </c>
    </row>
    <row r="84" spans="1:2" hidden="1" x14ac:dyDescent="0.25">
      <c r="A84" t="s">
        <v>348</v>
      </c>
      <c r="B84" t="s">
        <v>349</v>
      </c>
    </row>
    <row r="85" spans="1:2" hidden="1" x14ac:dyDescent="0.25">
      <c r="B85" t="s">
        <v>350</v>
      </c>
    </row>
    <row r="86" spans="1:2" hidden="1" x14ac:dyDescent="0.25">
      <c r="A86" t="s">
        <v>351</v>
      </c>
      <c r="B86" t="s">
        <v>350</v>
      </c>
    </row>
    <row r="87" spans="1:2" hidden="1" x14ac:dyDescent="0.25">
      <c r="A87" t="s">
        <v>352</v>
      </c>
      <c r="B87" t="s">
        <v>176</v>
      </c>
    </row>
    <row r="88" spans="1:2" hidden="1" x14ac:dyDescent="0.25">
      <c r="A88" t="s">
        <v>353</v>
      </c>
      <c r="B88" t="s">
        <v>354</v>
      </c>
    </row>
    <row r="89" spans="1:2" hidden="1" x14ac:dyDescent="0.25">
      <c r="A89" t="s">
        <v>355</v>
      </c>
      <c r="B89" s="6" t="s">
        <v>356</v>
      </c>
    </row>
    <row r="90" spans="1:2" hidden="1" x14ac:dyDescent="0.25">
      <c r="A90" t="s">
        <v>357</v>
      </c>
      <c r="B90" t="s">
        <v>358</v>
      </c>
    </row>
    <row r="91" spans="1:2" hidden="1" x14ac:dyDescent="0.25">
      <c r="A91" t="s">
        <v>359</v>
      </c>
      <c r="B91" t="s">
        <v>360</v>
      </c>
    </row>
    <row r="92" spans="1:2" hidden="1" x14ac:dyDescent="0.25">
      <c r="A92" t="s">
        <v>361</v>
      </c>
      <c r="B92" t="s">
        <v>362</v>
      </c>
    </row>
    <row r="93" spans="1:2" hidden="1" x14ac:dyDescent="0.25">
      <c r="A93" t="s">
        <v>163</v>
      </c>
      <c r="B93" t="s">
        <v>292</v>
      </c>
    </row>
    <row r="94" spans="1:2" hidden="1" x14ac:dyDescent="0.25">
      <c r="A94" t="s">
        <v>363</v>
      </c>
      <c r="B94" t="s">
        <v>364</v>
      </c>
    </row>
    <row r="95" spans="1:2" hidden="1" x14ac:dyDescent="0.25">
      <c r="A95" t="s">
        <v>365</v>
      </c>
      <c r="B95" s="6" t="s">
        <v>366</v>
      </c>
    </row>
    <row r="96" spans="1:2" hidden="1" x14ac:dyDescent="0.25">
      <c r="A96" t="s">
        <v>367</v>
      </c>
      <c r="B96" t="s">
        <v>368</v>
      </c>
    </row>
    <row r="97" spans="1:2" hidden="1" x14ac:dyDescent="0.25">
      <c r="A97" t="s">
        <v>174</v>
      </c>
      <c r="B97" t="s">
        <v>173</v>
      </c>
    </row>
    <row r="98" spans="1:2" hidden="1" x14ac:dyDescent="0.25">
      <c r="A98" t="s">
        <v>369</v>
      </c>
      <c r="B98" t="s">
        <v>370</v>
      </c>
    </row>
    <row r="99" spans="1:2" hidden="1" x14ac:dyDescent="0.25">
      <c r="A99" t="s">
        <v>371</v>
      </c>
      <c r="B99" t="s">
        <v>372</v>
      </c>
    </row>
    <row r="100" spans="1:2" hidden="1" x14ac:dyDescent="0.25">
      <c r="A100" t="s">
        <v>373</v>
      </c>
      <c r="B100" t="s">
        <v>374</v>
      </c>
    </row>
    <row r="101" spans="1:2" hidden="1" x14ac:dyDescent="0.25">
      <c r="A101" t="s">
        <v>375</v>
      </c>
      <c r="B101" t="s">
        <v>376</v>
      </c>
    </row>
    <row r="102" spans="1:2" hidden="1" x14ac:dyDescent="0.25">
      <c r="A102" t="s">
        <v>377</v>
      </c>
      <c r="B102" t="s">
        <v>378</v>
      </c>
    </row>
    <row r="103" spans="1:2" hidden="1" x14ac:dyDescent="0.25">
      <c r="A103" t="s">
        <v>379</v>
      </c>
      <c r="B103" t="s">
        <v>380</v>
      </c>
    </row>
    <row r="104" spans="1:2" hidden="1" x14ac:dyDescent="0.25">
      <c r="A104" t="s">
        <v>381</v>
      </c>
      <c r="B104" t="s">
        <v>382</v>
      </c>
    </row>
    <row r="105" spans="1:2" hidden="1" x14ac:dyDescent="0.25">
      <c r="A105" t="s">
        <v>383</v>
      </c>
      <c r="B105" t="s">
        <v>384</v>
      </c>
    </row>
    <row r="106" spans="1:2" hidden="1" x14ac:dyDescent="0.25">
      <c r="A106" t="s">
        <v>385</v>
      </c>
      <c r="B106" t="s">
        <v>386</v>
      </c>
    </row>
    <row r="107" spans="1:2" hidden="1" x14ac:dyDescent="0.25">
      <c r="A107" t="s">
        <v>387</v>
      </c>
      <c r="B107" t="s">
        <v>388</v>
      </c>
    </row>
    <row r="108" spans="1:2" hidden="1" x14ac:dyDescent="0.25">
      <c r="A108" t="s">
        <v>389</v>
      </c>
      <c r="B108" t="s">
        <v>390</v>
      </c>
    </row>
    <row r="109" spans="1:2" hidden="1" x14ac:dyDescent="0.25">
      <c r="A109" t="s">
        <v>391</v>
      </c>
      <c r="B109" t="s">
        <v>392</v>
      </c>
    </row>
    <row r="110" spans="1:2" hidden="1" x14ac:dyDescent="0.25">
      <c r="A110" t="s">
        <v>393</v>
      </c>
      <c r="B110" t="s">
        <v>394</v>
      </c>
    </row>
    <row r="111" spans="1:2" hidden="1" x14ac:dyDescent="0.25">
      <c r="A111" t="s">
        <v>107</v>
      </c>
      <c r="B111" t="s">
        <v>395</v>
      </c>
    </row>
    <row r="112" spans="1:2" hidden="1" x14ac:dyDescent="0.25">
      <c r="A112" t="s">
        <v>396</v>
      </c>
      <c r="B112" t="s">
        <v>397</v>
      </c>
    </row>
    <row r="113" spans="1:2" hidden="1" x14ac:dyDescent="0.25">
      <c r="A113" t="s">
        <v>398</v>
      </c>
      <c r="B113" t="s">
        <v>399</v>
      </c>
    </row>
    <row r="114" spans="1:2" hidden="1" x14ac:dyDescent="0.25">
      <c r="A114" t="s">
        <v>93</v>
      </c>
      <c r="B114" t="s">
        <v>400</v>
      </c>
    </row>
    <row r="115" spans="1:2" hidden="1" x14ac:dyDescent="0.25">
      <c r="A115" t="s">
        <v>401</v>
      </c>
      <c r="B115" t="s">
        <v>402</v>
      </c>
    </row>
    <row r="116" spans="1:2" hidden="1" x14ac:dyDescent="0.25">
      <c r="A116" t="s">
        <v>403</v>
      </c>
      <c r="B116" t="s">
        <v>404</v>
      </c>
    </row>
    <row r="117" spans="1:2" hidden="1" x14ac:dyDescent="0.25">
      <c r="A117" t="s">
        <v>405</v>
      </c>
      <c r="B117" t="s">
        <v>406</v>
      </c>
    </row>
    <row r="118" spans="1:2" hidden="1" x14ac:dyDescent="0.25">
      <c r="A118" t="s">
        <v>407</v>
      </c>
      <c r="B118" t="s">
        <v>408</v>
      </c>
    </row>
    <row r="119" spans="1:2" hidden="1" x14ac:dyDescent="0.25">
      <c r="A119" t="s">
        <v>409</v>
      </c>
      <c r="B119" t="s">
        <v>410</v>
      </c>
    </row>
    <row r="120" spans="1:2" hidden="1" x14ac:dyDescent="0.25">
      <c r="A120" t="s">
        <v>411</v>
      </c>
      <c r="B120" t="s">
        <v>412</v>
      </c>
    </row>
    <row r="121" spans="1:2" hidden="1" x14ac:dyDescent="0.25">
      <c r="A121" t="s">
        <v>413</v>
      </c>
      <c r="B121" t="s">
        <v>414</v>
      </c>
    </row>
    <row r="122" spans="1:2" hidden="1" x14ac:dyDescent="0.25">
      <c r="A122" t="s">
        <v>415</v>
      </c>
      <c r="B122" t="s">
        <v>416</v>
      </c>
    </row>
    <row r="123" spans="1:2" hidden="1" x14ac:dyDescent="0.25">
      <c r="A123" t="s">
        <v>415</v>
      </c>
      <c r="B123" t="s">
        <v>416</v>
      </c>
    </row>
    <row r="124" spans="1:2" hidden="1" x14ac:dyDescent="0.25">
      <c r="A124" t="s">
        <v>417</v>
      </c>
      <c r="B124" t="s">
        <v>418</v>
      </c>
    </row>
    <row r="125" spans="1:2" hidden="1" x14ac:dyDescent="0.25">
      <c r="A125" t="s">
        <v>194</v>
      </c>
      <c r="B125" t="s">
        <v>419</v>
      </c>
    </row>
    <row r="126" spans="1:2" hidden="1" x14ac:dyDescent="0.25">
      <c r="A126" t="s">
        <v>139</v>
      </c>
      <c r="B126" t="s">
        <v>420</v>
      </c>
    </row>
    <row r="127" spans="1:2" hidden="1" x14ac:dyDescent="0.25">
      <c r="A127" t="s">
        <v>421</v>
      </c>
      <c r="B127" t="s">
        <v>422</v>
      </c>
    </row>
    <row r="128" spans="1:2" hidden="1" x14ac:dyDescent="0.25">
      <c r="A128" t="s">
        <v>423</v>
      </c>
      <c r="B128" t="s">
        <v>424</v>
      </c>
    </row>
    <row r="129" spans="1:2" hidden="1" x14ac:dyDescent="0.25">
      <c r="A129" t="s">
        <v>425</v>
      </c>
      <c r="B129" t="s">
        <v>426</v>
      </c>
    </row>
    <row r="130" spans="1:2" hidden="1" x14ac:dyDescent="0.25">
      <c r="A130" t="s">
        <v>427</v>
      </c>
      <c r="B130" t="s">
        <v>428</v>
      </c>
    </row>
    <row r="131" spans="1:2" hidden="1" x14ac:dyDescent="0.25">
      <c r="A131" t="s">
        <v>429</v>
      </c>
      <c r="B131" t="s">
        <v>430</v>
      </c>
    </row>
    <row r="132" spans="1:2" hidden="1" x14ac:dyDescent="0.25">
      <c r="A132" t="s">
        <v>431</v>
      </c>
      <c r="B132" t="s">
        <v>432</v>
      </c>
    </row>
    <row r="133" spans="1:2" hidden="1" x14ac:dyDescent="0.25">
      <c r="A133" t="s">
        <v>433</v>
      </c>
      <c r="B133" t="s">
        <v>434</v>
      </c>
    </row>
    <row r="134" spans="1:2" hidden="1" x14ac:dyDescent="0.25">
      <c r="A134" t="s">
        <v>435</v>
      </c>
      <c r="B134" t="s">
        <v>436</v>
      </c>
    </row>
    <row r="135" spans="1:2" hidden="1" x14ac:dyDescent="0.25">
      <c r="A135" t="s">
        <v>437</v>
      </c>
      <c r="B135" t="s">
        <v>438</v>
      </c>
    </row>
    <row r="136" spans="1:2" x14ac:dyDescent="0.25">
      <c r="A136" t="s">
        <v>439</v>
      </c>
      <c r="B136" t="s">
        <v>440</v>
      </c>
    </row>
    <row r="137" spans="1:2" hidden="1" x14ac:dyDescent="0.25">
      <c r="A137" t="s">
        <v>132</v>
      </c>
      <c r="B137" t="s">
        <v>441</v>
      </c>
    </row>
    <row r="138" spans="1:2" hidden="1" x14ac:dyDescent="0.25">
      <c r="A138" t="s">
        <v>442</v>
      </c>
      <c r="B138" t="s">
        <v>443</v>
      </c>
    </row>
    <row r="139" spans="1:2" hidden="1" x14ac:dyDescent="0.25">
      <c r="A139" t="s">
        <v>444</v>
      </c>
      <c r="B139" t="s">
        <v>223</v>
      </c>
    </row>
    <row r="140" spans="1:2" hidden="1" x14ac:dyDescent="0.25">
      <c r="A140" t="s">
        <v>445</v>
      </c>
      <c r="B140" t="s">
        <v>446</v>
      </c>
    </row>
    <row r="141" spans="1:2" hidden="1" x14ac:dyDescent="0.25">
      <c r="A141" t="s">
        <v>195</v>
      </c>
      <c r="B141" t="s">
        <v>175</v>
      </c>
    </row>
    <row r="142" spans="1:2" hidden="1" x14ac:dyDescent="0.25">
      <c r="A142" t="s">
        <v>447</v>
      </c>
      <c r="B142" t="s">
        <v>448</v>
      </c>
    </row>
    <row r="143" spans="1:2" hidden="1" x14ac:dyDescent="0.25">
      <c r="A143" t="s">
        <v>127</v>
      </c>
      <c r="B143" t="s">
        <v>449</v>
      </c>
    </row>
    <row r="144" spans="1:2" hidden="1" x14ac:dyDescent="0.25">
      <c r="A144" t="s">
        <v>450</v>
      </c>
      <c r="B144" t="s">
        <v>451</v>
      </c>
    </row>
    <row r="145" spans="1:2" hidden="1" x14ac:dyDescent="0.25">
      <c r="A145" t="s">
        <v>452</v>
      </c>
      <c r="B145" t="s">
        <v>453</v>
      </c>
    </row>
    <row r="146" spans="1:2" hidden="1" x14ac:dyDescent="0.25">
      <c r="A146" t="s">
        <v>192</v>
      </c>
      <c r="B146" t="s">
        <v>454</v>
      </c>
    </row>
    <row r="147" spans="1:2" hidden="1" x14ac:dyDescent="0.25">
      <c r="A147" t="s">
        <v>455</v>
      </c>
      <c r="B147" t="s">
        <v>456</v>
      </c>
    </row>
    <row r="148" spans="1:2" hidden="1" x14ac:dyDescent="0.25">
      <c r="A148" t="s">
        <v>457</v>
      </c>
      <c r="B148" t="s">
        <v>458</v>
      </c>
    </row>
    <row r="149" spans="1:2" hidden="1" x14ac:dyDescent="0.25">
      <c r="A149" t="s">
        <v>459</v>
      </c>
      <c r="B149" t="s">
        <v>460</v>
      </c>
    </row>
    <row r="150" spans="1:2" hidden="1" x14ac:dyDescent="0.25">
      <c r="A150" t="s">
        <v>461</v>
      </c>
      <c r="B150" t="s">
        <v>460</v>
      </c>
    </row>
    <row r="151" spans="1:2" hidden="1" x14ac:dyDescent="0.25">
      <c r="A151" t="s">
        <v>462</v>
      </c>
      <c r="B151" t="s">
        <v>463</v>
      </c>
    </row>
    <row r="152" spans="1:2" hidden="1" x14ac:dyDescent="0.25">
      <c r="A152" t="s">
        <v>464</v>
      </c>
      <c r="B152" t="s">
        <v>465</v>
      </c>
    </row>
    <row r="153" spans="1:2" hidden="1" x14ac:dyDescent="0.25">
      <c r="A153" t="s">
        <v>466</v>
      </c>
      <c r="B153" t="s">
        <v>467</v>
      </c>
    </row>
    <row r="154" spans="1:2" hidden="1" x14ac:dyDescent="0.25">
      <c r="A154" t="s">
        <v>468</v>
      </c>
      <c r="B154" t="s">
        <v>469</v>
      </c>
    </row>
    <row r="155" spans="1:2" hidden="1" x14ac:dyDescent="0.25">
      <c r="A155" t="s">
        <v>470</v>
      </c>
      <c r="B155" t="s">
        <v>471</v>
      </c>
    </row>
    <row r="156" spans="1:2" hidden="1" x14ac:dyDescent="0.25">
      <c r="A156" t="s">
        <v>472</v>
      </c>
      <c r="B156" t="s">
        <v>473</v>
      </c>
    </row>
    <row r="157" spans="1:2" hidden="1" x14ac:dyDescent="0.25">
      <c r="A157" t="s">
        <v>474</v>
      </c>
    </row>
    <row r="158" spans="1:2" hidden="1" x14ac:dyDescent="0.25">
      <c r="A158" t="s">
        <v>475</v>
      </c>
      <c r="B158" t="s">
        <v>476</v>
      </c>
    </row>
    <row r="159" spans="1:2" hidden="1" x14ac:dyDescent="0.25">
      <c r="A159" t="s">
        <v>477</v>
      </c>
      <c r="B159" t="s">
        <v>478</v>
      </c>
    </row>
    <row r="160" spans="1:2" hidden="1" x14ac:dyDescent="0.25">
      <c r="A160" t="s">
        <v>479</v>
      </c>
      <c r="B160" t="s">
        <v>480</v>
      </c>
    </row>
    <row r="161" spans="1:2" hidden="1" x14ac:dyDescent="0.25">
      <c r="A161" t="s">
        <v>182</v>
      </c>
      <c r="B161" t="s">
        <v>481</v>
      </c>
    </row>
    <row r="162" spans="1:2" hidden="1" x14ac:dyDescent="0.25">
      <c r="A162" t="s">
        <v>482</v>
      </c>
      <c r="B162" t="s">
        <v>483</v>
      </c>
    </row>
    <row r="163" spans="1:2" hidden="1" x14ac:dyDescent="0.25">
      <c r="A163" t="s">
        <v>484</v>
      </c>
      <c r="B163" t="s">
        <v>485</v>
      </c>
    </row>
    <row r="164" spans="1:2" hidden="1" x14ac:dyDescent="0.25">
      <c r="A164" t="s">
        <v>486</v>
      </c>
      <c r="B164" t="s">
        <v>487</v>
      </c>
    </row>
    <row r="165" spans="1:2" hidden="1" x14ac:dyDescent="0.25">
      <c r="A165" t="s">
        <v>488</v>
      </c>
      <c r="B165" t="s">
        <v>489</v>
      </c>
    </row>
    <row r="166" spans="1:2" hidden="1" x14ac:dyDescent="0.25">
      <c r="A166" t="s">
        <v>490</v>
      </c>
      <c r="B166" t="s">
        <v>491</v>
      </c>
    </row>
    <row r="167" spans="1:2" hidden="1" x14ac:dyDescent="0.25">
      <c r="A167" t="s">
        <v>492</v>
      </c>
      <c r="B167" t="s">
        <v>493</v>
      </c>
    </row>
    <row r="168" spans="1:2" hidden="1" x14ac:dyDescent="0.25">
      <c r="A168" t="s">
        <v>494</v>
      </c>
      <c r="B168" t="s">
        <v>495</v>
      </c>
    </row>
    <row r="169" spans="1:2" hidden="1" x14ac:dyDescent="0.25">
      <c r="A169" t="s">
        <v>496</v>
      </c>
      <c r="B169" t="s">
        <v>402</v>
      </c>
    </row>
    <row r="170" spans="1:2" hidden="1" x14ac:dyDescent="0.25">
      <c r="A170" t="s">
        <v>497</v>
      </c>
      <c r="B170" t="s">
        <v>291</v>
      </c>
    </row>
    <row r="171" spans="1:2" hidden="1" x14ac:dyDescent="0.25">
      <c r="A171" t="s">
        <v>193</v>
      </c>
      <c r="B171" t="s">
        <v>498</v>
      </c>
    </row>
    <row r="172" spans="1:2" hidden="1" x14ac:dyDescent="0.25">
      <c r="A172" t="s">
        <v>499</v>
      </c>
      <c r="B172" t="s">
        <v>500</v>
      </c>
    </row>
    <row r="173" spans="1:2" hidden="1" x14ac:dyDescent="0.25">
      <c r="A173" t="s">
        <v>501</v>
      </c>
      <c r="B173" t="s">
        <v>502</v>
      </c>
    </row>
    <row r="174" spans="1:2" hidden="1" x14ac:dyDescent="0.25">
      <c r="A174" t="s">
        <v>179</v>
      </c>
      <c r="B174" t="s">
        <v>178</v>
      </c>
    </row>
    <row r="175" spans="1:2" hidden="1" x14ac:dyDescent="0.25">
      <c r="A175" t="s">
        <v>90</v>
      </c>
      <c r="B175" t="s">
        <v>503</v>
      </c>
    </row>
    <row r="176" spans="1:2" hidden="1" x14ac:dyDescent="0.25">
      <c r="A176" t="s">
        <v>189</v>
      </c>
      <c r="B176" t="s">
        <v>504</v>
      </c>
    </row>
    <row r="177" spans="1:2" hidden="1" x14ac:dyDescent="0.25">
      <c r="A177" t="s">
        <v>505</v>
      </c>
      <c r="B177" t="s">
        <v>506</v>
      </c>
    </row>
    <row r="178" spans="1:2" hidden="1" x14ac:dyDescent="0.25">
      <c r="A178" t="s">
        <v>507</v>
      </c>
      <c r="B178" t="s">
        <v>508</v>
      </c>
    </row>
    <row r="179" spans="1:2" hidden="1" x14ac:dyDescent="0.25">
      <c r="A179" t="s">
        <v>509</v>
      </c>
      <c r="B179" t="s">
        <v>510</v>
      </c>
    </row>
    <row r="180" spans="1:2" hidden="1" x14ac:dyDescent="0.25">
      <c r="A180" t="s">
        <v>511</v>
      </c>
      <c r="B180" t="s">
        <v>512</v>
      </c>
    </row>
    <row r="181" spans="1:2" hidden="1" x14ac:dyDescent="0.25">
      <c r="A181" t="s">
        <v>187</v>
      </c>
      <c r="B181" t="s">
        <v>513</v>
      </c>
    </row>
    <row r="182" spans="1:2" hidden="1" x14ac:dyDescent="0.25">
      <c r="A182" t="s">
        <v>514</v>
      </c>
      <c r="B182" t="s">
        <v>515</v>
      </c>
    </row>
    <row r="183" spans="1:2" hidden="1" x14ac:dyDescent="0.25">
      <c r="A183" t="s">
        <v>516</v>
      </c>
      <c r="B183" t="s">
        <v>517</v>
      </c>
    </row>
    <row r="184" spans="1:2" hidden="1" x14ac:dyDescent="0.25">
      <c r="A184" t="s">
        <v>518</v>
      </c>
      <c r="B184" t="s">
        <v>519</v>
      </c>
    </row>
    <row r="185" spans="1:2" hidden="1" x14ac:dyDescent="0.25">
      <c r="A185" t="s">
        <v>184</v>
      </c>
      <c r="B185" t="s">
        <v>520</v>
      </c>
    </row>
    <row r="186" spans="1:2" hidden="1" x14ac:dyDescent="0.25">
      <c r="A186" t="s">
        <v>32</v>
      </c>
      <c r="B186" t="s">
        <v>521</v>
      </c>
    </row>
    <row r="187" spans="1:2" hidden="1" x14ac:dyDescent="0.25">
      <c r="A187" t="s">
        <v>183</v>
      </c>
      <c r="B187" t="s">
        <v>522</v>
      </c>
    </row>
    <row r="188" spans="1:2" hidden="1" x14ac:dyDescent="0.25">
      <c r="A188" t="s">
        <v>523</v>
      </c>
      <c r="B188" t="s">
        <v>524</v>
      </c>
    </row>
    <row r="189" spans="1:2" hidden="1" x14ac:dyDescent="0.25">
      <c r="A189" t="s">
        <v>525</v>
      </c>
      <c r="B189" t="s">
        <v>526</v>
      </c>
    </row>
    <row r="190" spans="1:2" hidden="1" x14ac:dyDescent="0.25">
      <c r="A190" t="s">
        <v>527</v>
      </c>
      <c r="B190" t="s">
        <v>528</v>
      </c>
    </row>
    <row r="191" spans="1:2" hidden="1" x14ac:dyDescent="0.25">
      <c r="A191" t="s">
        <v>529</v>
      </c>
      <c r="B191" t="s">
        <v>530</v>
      </c>
    </row>
    <row r="192" spans="1:2" hidden="1" x14ac:dyDescent="0.25">
      <c r="A192" t="s">
        <v>531</v>
      </c>
      <c r="B192" t="s">
        <v>532</v>
      </c>
    </row>
    <row r="193" spans="1:2" hidden="1" x14ac:dyDescent="0.25">
      <c r="A193" t="s">
        <v>533</v>
      </c>
      <c r="B193" t="s">
        <v>534</v>
      </c>
    </row>
    <row r="194" spans="1:2" hidden="1" x14ac:dyDescent="0.25">
      <c r="A194" t="s">
        <v>535</v>
      </c>
      <c r="B194" t="s">
        <v>536</v>
      </c>
    </row>
    <row r="195" spans="1:2" hidden="1" x14ac:dyDescent="0.25">
      <c r="A195" t="s">
        <v>537</v>
      </c>
      <c r="B195" t="s">
        <v>538</v>
      </c>
    </row>
    <row r="196" spans="1:2" hidden="1" x14ac:dyDescent="0.25">
      <c r="A196" t="s">
        <v>539</v>
      </c>
      <c r="B196" t="s">
        <v>540</v>
      </c>
    </row>
    <row r="197" spans="1:2" hidden="1" x14ac:dyDescent="0.25">
      <c r="A197" t="s">
        <v>82</v>
      </c>
      <c r="B197" t="s">
        <v>541</v>
      </c>
    </row>
    <row r="198" spans="1:2" hidden="1" x14ac:dyDescent="0.25">
      <c r="A198" t="s">
        <v>542</v>
      </c>
      <c r="B198" t="s">
        <v>253</v>
      </c>
    </row>
    <row r="199" spans="1:2" hidden="1" x14ac:dyDescent="0.25">
      <c r="A199" t="s">
        <v>160</v>
      </c>
      <c r="B199" t="s">
        <v>543</v>
      </c>
    </row>
    <row r="200" spans="1:2" hidden="1" x14ac:dyDescent="0.25">
      <c r="A200" t="s">
        <v>158</v>
      </c>
      <c r="B200" t="s">
        <v>544</v>
      </c>
    </row>
    <row r="201" spans="1:2" hidden="1" x14ac:dyDescent="0.25">
      <c r="A201" t="s">
        <v>153</v>
      </c>
      <c r="B201" t="s">
        <v>545</v>
      </c>
    </row>
    <row r="202" spans="1:2" hidden="1" x14ac:dyDescent="0.25">
      <c r="A202" t="s">
        <v>546</v>
      </c>
      <c r="B202" t="s">
        <v>547</v>
      </c>
    </row>
    <row r="203" spans="1:2" hidden="1" x14ac:dyDescent="0.25">
      <c r="A203" t="s">
        <v>96</v>
      </c>
      <c r="B203" t="s">
        <v>548</v>
      </c>
    </row>
    <row r="204" spans="1:2" hidden="1" x14ac:dyDescent="0.25">
      <c r="A204" t="s">
        <v>549</v>
      </c>
      <c r="B204" t="s">
        <v>550</v>
      </c>
    </row>
    <row r="205" spans="1:2" hidden="1" x14ac:dyDescent="0.25">
      <c r="A205" t="s">
        <v>551</v>
      </c>
      <c r="B205" t="s">
        <v>552</v>
      </c>
    </row>
    <row r="206" spans="1:2" hidden="1" x14ac:dyDescent="0.25">
      <c r="A206" t="s">
        <v>63</v>
      </c>
      <c r="B206" t="s">
        <v>550</v>
      </c>
    </row>
    <row r="207" spans="1:2" hidden="1" x14ac:dyDescent="0.25">
      <c r="A207" t="s">
        <v>36</v>
      </c>
      <c r="B207" t="s">
        <v>552</v>
      </c>
    </row>
    <row r="208" spans="1:2" hidden="1" x14ac:dyDescent="0.25">
      <c r="A208" t="s">
        <v>553</v>
      </c>
      <c r="B208" t="s">
        <v>554</v>
      </c>
    </row>
    <row r="209" spans="1:2" hidden="1" x14ac:dyDescent="0.25">
      <c r="A209" t="s">
        <v>555</v>
      </c>
      <c r="B209" t="s">
        <v>556</v>
      </c>
    </row>
    <row r="210" spans="1:2" hidden="1" x14ac:dyDescent="0.25">
      <c r="A210" t="s">
        <v>122</v>
      </c>
      <c r="B210" t="s">
        <v>557</v>
      </c>
    </row>
    <row r="211" spans="1:2" hidden="1" x14ac:dyDescent="0.25">
      <c r="A211" t="s">
        <v>558</v>
      </c>
      <c r="B211" t="s">
        <v>559</v>
      </c>
    </row>
    <row r="212" spans="1:2" hidden="1" x14ac:dyDescent="0.25">
      <c r="A212" t="s">
        <v>112</v>
      </c>
      <c r="B212" t="s">
        <v>560</v>
      </c>
    </row>
    <row r="213" spans="1:2" hidden="1" x14ac:dyDescent="0.25">
      <c r="A213" t="s">
        <v>135</v>
      </c>
      <c r="B213" t="s">
        <v>561</v>
      </c>
    </row>
    <row r="214" spans="1:2" hidden="1" x14ac:dyDescent="0.25">
      <c r="A214" t="s">
        <v>562</v>
      </c>
      <c r="B214" t="s">
        <v>563</v>
      </c>
    </row>
    <row r="215" spans="1:2" hidden="1" x14ac:dyDescent="0.25">
      <c r="A215" t="s">
        <v>22</v>
      </c>
      <c r="B215" t="s">
        <v>564</v>
      </c>
    </row>
    <row r="216" spans="1:2" hidden="1" x14ac:dyDescent="0.25">
      <c r="A216" t="s">
        <v>73</v>
      </c>
      <c r="B216" t="s">
        <v>565</v>
      </c>
    </row>
    <row r="217" spans="1:2" hidden="1" x14ac:dyDescent="0.25">
      <c r="A217" t="s">
        <v>54</v>
      </c>
      <c r="B217" t="s">
        <v>566</v>
      </c>
    </row>
    <row r="218" spans="1:2" hidden="1" x14ac:dyDescent="0.25">
      <c r="A218" t="s">
        <v>567</v>
      </c>
      <c r="B218" t="s">
        <v>568</v>
      </c>
    </row>
    <row r="219" spans="1:2" hidden="1" x14ac:dyDescent="0.25">
      <c r="A219" t="s">
        <v>569</v>
      </c>
      <c r="B219" t="s">
        <v>416</v>
      </c>
    </row>
    <row r="220" spans="1:2" hidden="1" x14ac:dyDescent="0.25">
      <c r="A220" t="s">
        <v>570</v>
      </c>
      <c r="B220" t="s">
        <v>571</v>
      </c>
    </row>
    <row r="221" spans="1:2" hidden="1" x14ac:dyDescent="0.25">
      <c r="A221" t="s">
        <v>572</v>
      </c>
      <c r="B221" t="s">
        <v>573</v>
      </c>
    </row>
    <row r="222" spans="1:2" hidden="1" x14ac:dyDescent="0.25">
      <c r="A222" t="s">
        <v>574</v>
      </c>
      <c r="B222" t="s">
        <v>575</v>
      </c>
    </row>
    <row r="223" spans="1:2" hidden="1" x14ac:dyDescent="0.25">
      <c r="A223" t="s">
        <v>576</v>
      </c>
      <c r="B223" t="s">
        <v>577</v>
      </c>
    </row>
    <row r="224" spans="1:2" hidden="1" x14ac:dyDescent="0.25">
      <c r="A224" t="s">
        <v>578</v>
      </c>
      <c r="B224" t="s">
        <v>579</v>
      </c>
    </row>
    <row r="225" spans="1:2" hidden="1" x14ac:dyDescent="0.25">
      <c r="A225" t="s">
        <v>58</v>
      </c>
      <c r="B225" t="s">
        <v>580</v>
      </c>
    </row>
    <row r="226" spans="1:2" hidden="1" x14ac:dyDescent="0.25">
      <c r="A226" t="s">
        <v>581</v>
      </c>
    </row>
    <row r="227" spans="1:2" hidden="1" x14ac:dyDescent="0.25">
      <c r="A227" t="s">
        <v>582</v>
      </c>
      <c r="B227" t="s">
        <v>583</v>
      </c>
    </row>
    <row r="228" spans="1:2" hidden="1" x14ac:dyDescent="0.25">
      <c r="A228" t="s">
        <v>584</v>
      </c>
    </row>
    <row r="229" spans="1:2" hidden="1" x14ac:dyDescent="0.25">
      <c r="A229" t="s">
        <v>585</v>
      </c>
      <c r="B229" t="s">
        <v>586</v>
      </c>
    </row>
    <row r="230" spans="1:2" hidden="1" x14ac:dyDescent="0.25">
      <c r="A230" t="s">
        <v>49</v>
      </c>
      <c r="B230" t="s">
        <v>587</v>
      </c>
    </row>
    <row r="231" spans="1:2" hidden="1" x14ac:dyDescent="0.25">
      <c r="A231" t="s">
        <v>155</v>
      </c>
      <c r="B231" t="s">
        <v>588</v>
      </c>
    </row>
  </sheetData>
  <autoFilter ref="A1:B231" xr:uid="{9F9A9D97-14B5-4092-871B-FEA92C549C66}">
    <filterColumn colId="0">
      <filters>
        <filter val="COTESA - CENTRO OBSERV Y TELEDETECCIÓN E"/>
      </filters>
    </filterColumn>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556B5-C342-4AB0-A51E-37AE958D6E9A}">
  <sheetPr filterMode="1">
    <tabColor theme="9" tint="0.39997558519241921"/>
  </sheetPr>
  <dimension ref="A1:M37"/>
  <sheetViews>
    <sheetView showGridLines="0" topLeftCell="A19" zoomScale="110" zoomScaleNormal="110" workbookViewId="0">
      <selection activeCell="F23" sqref="F23"/>
    </sheetView>
  </sheetViews>
  <sheetFormatPr baseColWidth="10" defaultRowHeight="15" x14ac:dyDescent="0.25"/>
  <cols>
    <col min="6" max="6" width="46.5703125" customWidth="1"/>
    <col min="7" max="7" width="12.42578125" bestFit="1" customWidth="1"/>
    <col min="8" max="8" width="15" customWidth="1"/>
    <col min="9" max="9" width="25" customWidth="1"/>
  </cols>
  <sheetData>
    <row r="1" spans="1:13" ht="86.25" customHeight="1" x14ac:dyDescent="0.25">
      <c r="A1" s="3" t="s">
        <v>589</v>
      </c>
      <c r="B1" s="61" t="s">
        <v>700</v>
      </c>
      <c r="C1" s="61" t="s">
        <v>701</v>
      </c>
      <c r="D1" s="61" t="s">
        <v>702</v>
      </c>
      <c r="E1" s="61" t="s">
        <v>703</v>
      </c>
      <c r="F1" s="67" t="s">
        <v>704</v>
      </c>
      <c r="G1" s="3" t="s">
        <v>706</v>
      </c>
      <c r="H1" s="61" t="s">
        <v>707</v>
      </c>
      <c r="I1" s="62" t="s">
        <v>708</v>
      </c>
      <c r="J1" s="64" t="s">
        <v>709</v>
      </c>
      <c r="K1" s="61" t="s">
        <v>710</v>
      </c>
      <c r="L1" s="66" t="s">
        <v>711</v>
      </c>
      <c r="M1" s="64" t="s">
        <v>712</v>
      </c>
    </row>
    <row r="2" spans="1:13" ht="59.25" hidden="1" customHeight="1" x14ac:dyDescent="0.25">
      <c r="A2" s="3" t="s">
        <v>693</v>
      </c>
      <c r="B2" s="61"/>
      <c r="C2" s="61"/>
      <c r="D2" s="61"/>
      <c r="E2" s="61"/>
      <c r="F2" s="68"/>
      <c r="G2" s="3" t="s">
        <v>705</v>
      </c>
      <c r="H2" s="61"/>
      <c r="I2" s="63"/>
      <c r="J2" s="65"/>
      <c r="K2" s="61"/>
      <c r="L2" s="66"/>
      <c r="M2" s="65"/>
    </row>
    <row r="3" spans="1:13" ht="78.75" hidden="1" x14ac:dyDescent="0.25">
      <c r="A3" s="13">
        <v>2025001</v>
      </c>
      <c r="B3" s="13" t="s">
        <v>802</v>
      </c>
      <c r="C3" s="13" t="s">
        <v>803</v>
      </c>
      <c r="D3" s="45">
        <v>45658</v>
      </c>
      <c r="E3" s="38">
        <v>12</v>
      </c>
      <c r="F3" s="48" t="s">
        <v>834</v>
      </c>
      <c r="G3" s="39">
        <v>202132.23</v>
      </c>
      <c r="H3" s="40">
        <v>202132.23</v>
      </c>
      <c r="I3" s="38" t="s">
        <v>218</v>
      </c>
      <c r="J3" s="38" t="s">
        <v>812</v>
      </c>
      <c r="K3" s="38">
        <v>1</v>
      </c>
      <c r="L3" s="38" t="s">
        <v>674</v>
      </c>
      <c r="M3" s="38" t="s">
        <v>822</v>
      </c>
    </row>
    <row r="4" spans="1:13" ht="67.5" hidden="1" x14ac:dyDescent="0.25">
      <c r="A4" s="13">
        <v>2025002</v>
      </c>
      <c r="B4" s="13" t="s">
        <v>802</v>
      </c>
      <c r="C4" s="13" t="s">
        <v>803</v>
      </c>
      <c r="D4" s="45">
        <v>45698</v>
      </c>
      <c r="E4" s="38">
        <v>11</v>
      </c>
      <c r="F4" s="38" t="s">
        <v>813</v>
      </c>
      <c r="G4" s="39">
        <v>556636.93999999994</v>
      </c>
      <c r="H4" s="40">
        <v>404646.15</v>
      </c>
      <c r="I4" s="38" t="s">
        <v>814</v>
      </c>
      <c r="J4" s="38" t="s">
        <v>812</v>
      </c>
      <c r="K4" s="38">
        <v>1</v>
      </c>
      <c r="L4" s="38" t="s">
        <v>674</v>
      </c>
      <c r="M4" s="38" t="s">
        <v>822</v>
      </c>
    </row>
    <row r="5" spans="1:13" ht="26.25" hidden="1" x14ac:dyDescent="0.25">
      <c r="A5" s="13">
        <v>2025003</v>
      </c>
      <c r="B5" s="13" t="s">
        <v>802</v>
      </c>
      <c r="C5" s="13" t="s">
        <v>803</v>
      </c>
      <c r="D5" s="45">
        <v>45658</v>
      </c>
      <c r="E5" s="38">
        <v>12</v>
      </c>
      <c r="F5" s="38" t="s">
        <v>815</v>
      </c>
      <c r="G5" s="39">
        <v>827280</v>
      </c>
      <c r="H5" s="40">
        <v>695528</v>
      </c>
      <c r="I5" s="38" t="s">
        <v>814</v>
      </c>
      <c r="J5" s="38" t="s">
        <v>812</v>
      </c>
      <c r="K5" s="38">
        <v>3</v>
      </c>
      <c r="L5" s="38" t="s">
        <v>674</v>
      </c>
      <c r="M5" s="38" t="s">
        <v>821</v>
      </c>
    </row>
    <row r="6" spans="1:13" ht="90" x14ac:dyDescent="0.25">
      <c r="A6" s="13">
        <v>2025004</v>
      </c>
      <c r="B6" s="13" t="s">
        <v>804</v>
      </c>
      <c r="C6" s="13" t="s">
        <v>803</v>
      </c>
      <c r="D6" s="45">
        <v>45754</v>
      </c>
      <c r="E6" s="38">
        <v>57</v>
      </c>
      <c r="F6" s="38" t="s">
        <v>816</v>
      </c>
      <c r="G6" s="39">
        <v>1210743.8</v>
      </c>
      <c r="H6" s="40">
        <v>956245.45</v>
      </c>
      <c r="I6" s="38" t="s">
        <v>620</v>
      </c>
      <c r="J6" s="38" t="s">
        <v>812</v>
      </c>
      <c r="K6" s="38">
        <v>2</v>
      </c>
      <c r="L6" s="38" t="s">
        <v>817</v>
      </c>
      <c r="M6" s="38"/>
    </row>
    <row r="7" spans="1:13" ht="57" hidden="1" x14ac:dyDescent="0.25">
      <c r="A7" s="13">
        <v>2025005</v>
      </c>
      <c r="B7" s="13" t="s">
        <v>802</v>
      </c>
      <c r="C7" s="13" t="s">
        <v>803</v>
      </c>
      <c r="D7" s="45">
        <v>45658</v>
      </c>
      <c r="E7" s="38">
        <v>12</v>
      </c>
      <c r="F7" s="44" t="s">
        <v>805</v>
      </c>
      <c r="G7" s="39">
        <v>231404.96</v>
      </c>
      <c r="H7" s="40">
        <v>207046.54</v>
      </c>
      <c r="I7" s="38" t="s">
        <v>818</v>
      </c>
      <c r="J7" s="38" t="s">
        <v>812</v>
      </c>
      <c r="K7" s="38">
        <v>1</v>
      </c>
      <c r="L7" s="38" t="s">
        <v>674</v>
      </c>
      <c r="M7" s="38" t="s">
        <v>822</v>
      </c>
    </row>
    <row r="8" spans="1:13" ht="67.5" x14ac:dyDescent="0.25">
      <c r="A8" s="13">
        <v>2025007</v>
      </c>
      <c r="B8" s="13" t="s">
        <v>804</v>
      </c>
      <c r="C8" s="13" t="s">
        <v>803</v>
      </c>
      <c r="D8" s="45">
        <v>45727</v>
      </c>
      <c r="E8" s="38">
        <v>22</v>
      </c>
      <c r="F8" s="38" t="s">
        <v>819</v>
      </c>
      <c r="G8" s="39">
        <v>135430</v>
      </c>
      <c r="H8" s="40">
        <v>106989.7</v>
      </c>
      <c r="I8" s="38" t="s">
        <v>820</v>
      </c>
      <c r="J8" s="38" t="s">
        <v>812</v>
      </c>
      <c r="K8" s="38">
        <v>2</v>
      </c>
      <c r="L8" s="38" t="s">
        <v>674</v>
      </c>
      <c r="M8" s="38" t="s">
        <v>821</v>
      </c>
    </row>
    <row r="9" spans="1:13" ht="45" x14ac:dyDescent="0.25">
      <c r="A9" s="13">
        <v>2025008</v>
      </c>
      <c r="B9" s="13" t="s">
        <v>804</v>
      </c>
      <c r="C9" s="13" t="s">
        <v>824</v>
      </c>
      <c r="D9" s="45">
        <v>45762</v>
      </c>
      <c r="E9" s="38">
        <v>21</v>
      </c>
      <c r="F9" s="38" t="s">
        <v>823</v>
      </c>
      <c r="G9" s="39">
        <v>49586.78</v>
      </c>
      <c r="H9" s="40">
        <v>18000</v>
      </c>
      <c r="I9" s="38" t="s">
        <v>825</v>
      </c>
      <c r="J9" s="38" t="s">
        <v>826</v>
      </c>
      <c r="K9" s="38">
        <v>7</v>
      </c>
      <c r="L9" s="38" t="s">
        <v>674</v>
      </c>
      <c r="M9" s="38" t="s">
        <v>821</v>
      </c>
    </row>
    <row r="10" spans="1:13" ht="56.25" x14ac:dyDescent="0.25">
      <c r="A10" s="13">
        <v>2025009</v>
      </c>
      <c r="B10" s="13" t="s">
        <v>804</v>
      </c>
      <c r="C10" s="13" t="s">
        <v>824</v>
      </c>
      <c r="D10" s="45">
        <v>45673</v>
      </c>
      <c r="E10" s="38">
        <v>36</v>
      </c>
      <c r="F10" s="38" t="s">
        <v>827</v>
      </c>
      <c r="G10" s="39">
        <v>122727.27</v>
      </c>
      <c r="H10" s="40">
        <v>64773</v>
      </c>
      <c r="I10" s="38" t="s">
        <v>44</v>
      </c>
      <c r="J10" s="38" t="s">
        <v>836</v>
      </c>
      <c r="K10" s="38">
        <v>4</v>
      </c>
      <c r="L10" s="38" t="s">
        <v>674</v>
      </c>
      <c r="M10" s="38"/>
    </row>
    <row r="11" spans="1:13" ht="33.950000000000003" customHeight="1" x14ac:dyDescent="0.25">
      <c r="A11" s="13">
        <v>2025010</v>
      </c>
      <c r="B11" s="13" t="s">
        <v>804</v>
      </c>
      <c r="C11" s="38" t="s">
        <v>803</v>
      </c>
      <c r="D11" s="47">
        <v>45701</v>
      </c>
      <c r="E11" s="38">
        <v>12</v>
      </c>
      <c r="F11" s="38" t="s">
        <v>828</v>
      </c>
      <c r="G11" s="39">
        <v>410948.85</v>
      </c>
      <c r="H11" s="40">
        <v>406904.8</v>
      </c>
      <c r="I11" s="38" t="s">
        <v>829</v>
      </c>
      <c r="J11" s="38" t="s">
        <v>812</v>
      </c>
      <c r="K11" s="38">
        <v>1</v>
      </c>
      <c r="L11" s="38" t="s">
        <v>817</v>
      </c>
      <c r="M11" s="38"/>
    </row>
    <row r="12" spans="1:13" ht="45" hidden="1" x14ac:dyDescent="0.25">
      <c r="A12" s="13">
        <v>2025017</v>
      </c>
      <c r="B12" s="13" t="s">
        <v>830</v>
      </c>
      <c r="C12" s="38" t="s">
        <v>803</v>
      </c>
      <c r="D12" s="47">
        <v>45817</v>
      </c>
      <c r="E12" s="38">
        <v>7</v>
      </c>
      <c r="F12" s="38" t="s">
        <v>810</v>
      </c>
      <c r="G12" s="39">
        <v>38976</v>
      </c>
      <c r="H12" s="40">
        <v>38976</v>
      </c>
      <c r="I12" s="38" t="s">
        <v>814</v>
      </c>
      <c r="J12" s="38" t="s">
        <v>812</v>
      </c>
      <c r="K12" s="38">
        <v>1</v>
      </c>
      <c r="L12" s="38" t="s">
        <v>674</v>
      </c>
      <c r="M12" s="38" t="s">
        <v>822</v>
      </c>
    </row>
    <row r="13" spans="1:13" ht="33.75" hidden="1" x14ac:dyDescent="0.25">
      <c r="A13" s="13" t="s">
        <v>807</v>
      </c>
      <c r="B13" s="13" t="s">
        <v>830</v>
      </c>
      <c r="C13" s="38" t="s">
        <v>803</v>
      </c>
      <c r="D13" s="47">
        <v>45821</v>
      </c>
      <c r="E13" s="38">
        <v>18</v>
      </c>
      <c r="F13" s="38" t="s">
        <v>832</v>
      </c>
      <c r="G13" s="39">
        <v>92295.039999999994</v>
      </c>
      <c r="H13" s="40">
        <v>92295.039999999994</v>
      </c>
      <c r="I13" s="38" t="s">
        <v>290</v>
      </c>
      <c r="J13" s="38" t="s">
        <v>826</v>
      </c>
      <c r="K13" s="38">
        <v>1</v>
      </c>
      <c r="L13" s="38" t="s">
        <v>674</v>
      </c>
      <c r="M13" s="38"/>
    </row>
    <row r="14" spans="1:13" ht="33.75" hidden="1" x14ac:dyDescent="0.25">
      <c r="A14" s="13" t="s">
        <v>808</v>
      </c>
      <c r="B14" s="13" t="s">
        <v>830</v>
      </c>
      <c r="C14" s="38" t="s">
        <v>803</v>
      </c>
      <c r="D14" s="47">
        <v>45821</v>
      </c>
      <c r="E14" s="38">
        <v>43</v>
      </c>
      <c r="F14" s="38" t="s">
        <v>831</v>
      </c>
      <c r="G14" s="39">
        <v>58584</v>
      </c>
      <c r="H14" s="40">
        <v>58584</v>
      </c>
      <c r="I14" s="38" t="s">
        <v>290</v>
      </c>
      <c r="J14" s="38" t="s">
        <v>826</v>
      </c>
      <c r="K14" s="38">
        <v>1</v>
      </c>
      <c r="L14" s="38" t="s">
        <v>674</v>
      </c>
      <c r="M14" s="38"/>
    </row>
    <row r="15" spans="1:13" ht="78.75" hidden="1" x14ac:dyDescent="0.25">
      <c r="A15" s="13">
        <v>2025038</v>
      </c>
      <c r="B15" s="13" t="s">
        <v>802</v>
      </c>
      <c r="C15" s="13" t="s">
        <v>803</v>
      </c>
      <c r="D15" s="47">
        <v>45804</v>
      </c>
      <c r="E15" s="38">
        <v>13</v>
      </c>
      <c r="F15" s="38" t="s">
        <v>809</v>
      </c>
      <c r="G15" s="39">
        <v>181818.18</v>
      </c>
      <c r="H15" s="40">
        <v>143181.82</v>
      </c>
      <c r="I15" s="38" t="s">
        <v>27</v>
      </c>
      <c r="J15" s="38" t="s">
        <v>812</v>
      </c>
      <c r="K15" s="38">
        <v>1</v>
      </c>
      <c r="L15" s="38" t="s">
        <v>674</v>
      </c>
      <c r="M15" s="38"/>
    </row>
    <row r="16" spans="1:13" ht="22.5" hidden="1" x14ac:dyDescent="0.25">
      <c r="A16" s="13">
        <v>2025044</v>
      </c>
      <c r="B16" s="13" t="s">
        <v>806</v>
      </c>
      <c r="C16" s="13" t="s">
        <v>824</v>
      </c>
      <c r="D16" s="47">
        <v>45723</v>
      </c>
      <c r="E16" s="46">
        <v>12</v>
      </c>
      <c r="F16" s="46" t="s">
        <v>811</v>
      </c>
      <c r="G16" s="39">
        <v>65842.98</v>
      </c>
      <c r="H16" s="40">
        <v>65842.98</v>
      </c>
      <c r="I16" s="38" t="s">
        <v>833</v>
      </c>
      <c r="J16" s="38" t="s">
        <v>812</v>
      </c>
      <c r="K16" s="38">
        <v>1</v>
      </c>
      <c r="L16" s="26"/>
      <c r="M16" s="26"/>
    </row>
    <row r="17" spans="1:13" ht="29.45" hidden="1" customHeight="1" x14ac:dyDescent="0.25">
      <c r="A17" s="13">
        <v>2025015</v>
      </c>
      <c r="B17" s="13" t="s">
        <v>806</v>
      </c>
      <c r="C17" s="13" t="s">
        <v>824</v>
      </c>
      <c r="D17" s="47">
        <v>45658</v>
      </c>
      <c r="E17" s="46">
        <v>12</v>
      </c>
      <c r="F17" s="46" t="s">
        <v>801</v>
      </c>
      <c r="G17" s="39">
        <v>122231.25</v>
      </c>
      <c r="H17" s="40">
        <v>122231.25</v>
      </c>
      <c r="I17" s="38" t="s">
        <v>833</v>
      </c>
      <c r="J17" s="38" t="s">
        <v>812</v>
      </c>
      <c r="K17" s="38">
        <v>1</v>
      </c>
      <c r="L17" s="38"/>
      <c r="M17" s="38"/>
    </row>
    <row r="18" spans="1:13" ht="33" customHeight="1" x14ac:dyDescent="0.25">
      <c r="A18" s="13">
        <v>2025016</v>
      </c>
      <c r="B18" s="13" t="s">
        <v>804</v>
      </c>
      <c r="C18" s="13" t="s">
        <v>803</v>
      </c>
      <c r="D18" s="47">
        <v>45954</v>
      </c>
      <c r="E18" s="48">
        <v>3</v>
      </c>
      <c r="F18" s="48" t="s">
        <v>857</v>
      </c>
      <c r="G18" s="39">
        <v>28925.61</v>
      </c>
      <c r="H18" s="40">
        <v>25960.73</v>
      </c>
      <c r="I18" s="38" t="s">
        <v>27</v>
      </c>
      <c r="J18" s="38" t="s">
        <v>812</v>
      </c>
      <c r="K18" s="38">
        <v>8</v>
      </c>
      <c r="L18" s="38" t="s">
        <v>674</v>
      </c>
      <c r="M18" s="38"/>
    </row>
    <row r="19" spans="1:13" ht="54" x14ac:dyDescent="0.25">
      <c r="A19" s="13" t="s">
        <v>851</v>
      </c>
      <c r="B19" s="13" t="s">
        <v>804</v>
      </c>
      <c r="C19" s="13" t="s">
        <v>824</v>
      </c>
      <c r="D19" s="47">
        <v>45861</v>
      </c>
      <c r="E19" s="48">
        <v>2</v>
      </c>
      <c r="F19" s="59" t="s">
        <v>858</v>
      </c>
      <c r="G19" s="39">
        <v>27057.85</v>
      </c>
      <c r="H19" s="40">
        <v>22280.400000000001</v>
      </c>
      <c r="I19" s="38" t="s">
        <v>92</v>
      </c>
      <c r="J19" s="38" t="s">
        <v>812</v>
      </c>
      <c r="K19" s="38">
        <v>3</v>
      </c>
      <c r="L19" s="38" t="s">
        <v>817</v>
      </c>
      <c r="M19" s="38"/>
    </row>
    <row r="20" spans="1:13" ht="54" x14ac:dyDescent="0.25">
      <c r="A20" s="13" t="s">
        <v>852</v>
      </c>
      <c r="B20" s="13" t="s">
        <v>804</v>
      </c>
      <c r="C20" s="13" t="s">
        <v>824</v>
      </c>
      <c r="D20" s="47">
        <v>45861</v>
      </c>
      <c r="E20" s="48">
        <v>1</v>
      </c>
      <c r="F20" s="59" t="s">
        <v>859</v>
      </c>
      <c r="G20" s="39">
        <v>20661.16</v>
      </c>
      <c r="H20" s="40">
        <v>15120</v>
      </c>
      <c r="I20" s="38" t="s">
        <v>191</v>
      </c>
      <c r="J20" s="38" t="s">
        <v>812</v>
      </c>
      <c r="K20" s="38">
        <v>3</v>
      </c>
      <c r="L20" s="38" t="s">
        <v>817</v>
      </c>
      <c r="M20" s="38"/>
    </row>
    <row r="21" spans="1:13" ht="45" x14ac:dyDescent="0.25">
      <c r="A21" s="13" t="s">
        <v>853</v>
      </c>
      <c r="B21" s="13" t="s">
        <v>804</v>
      </c>
      <c r="C21" s="13" t="s">
        <v>824</v>
      </c>
      <c r="D21" s="47">
        <v>45861</v>
      </c>
      <c r="E21" s="48">
        <v>1</v>
      </c>
      <c r="F21" s="59" t="s">
        <v>860</v>
      </c>
      <c r="G21" s="39">
        <v>306000</v>
      </c>
      <c r="H21" s="40">
        <v>98040</v>
      </c>
      <c r="I21" s="38" t="s">
        <v>191</v>
      </c>
      <c r="J21" s="38" t="s">
        <v>812</v>
      </c>
      <c r="K21" s="38">
        <v>4</v>
      </c>
      <c r="L21" s="38" t="s">
        <v>817</v>
      </c>
      <c r="M21" s="38"/>
    </row>
    <row r="22" spans="1:13" ht="45" x14ac:dyDescent="0.25">
      <c r="A22" s="13" t="s">
        <v>854</v>
      </c>
      <c r="B22" s="13" t="s">
        <v>804</v>
      </c>
      <c r="C22" s="13" t="s">
        <v>824</v>
      </c>
      <c r="D22" s="47">
        <v>45861</v>
      </c>
      <c r="E22" s="48">
        <v>1</v>
      </c>
      <c r="F22" s="59" t="s">
        <v>861</v>
      </c>
      <c r="G22" s="39">
        <v>9917.36</v>
      </c>
      <c r="H22" s="40">
        <v>6300</v>
      </c>
      <c r="I22" s="38" t="s">
        <v>191</v>
      </c>
      <c r="J22" s="38" t="s">
        <v>812</v>
      </c>
      <c r="K22" s="38">
        <v>5</v>
      </c>
      <c r="L22" s="38" t="s">
        <v>817</v>
      </c>
      <c r="M22" s="38"/>
    </row>
    <row r="23" spans="1:13" ht="47.25" customHeight="1" x14ac:dyDescent="0.25">
      <c r="A23" s="13">
        <v>2025111</v>
      </c>
      <c r="B23" s="13" t="s">
        <v>806</v>
      </c>
      <c r="C23" s="13" t="s">
        <v>824</v>
      </c>
      <c r="D23" s="47">
        <v>46003</v>
      </c>
      <c r="E23" s="48">
        <v>12</v>
      </c>
      <c r="F23" s="59" t="s">
        <v>869</v>
      </c>
      <c r="G23" s="39">
        <v>21097.35</v>
      </c>
      <c r="H23" s="40">
        <v>21097.35</v>
      </c>
      <c r="I23" s="38" t="s">
        <v>833</v>
      </c>
      <c r="J23" s="38" t="s">
        <v>812</v>
      </c>
      <c r="K23" s="38">
        <v>1</v>
      </c>
      <c r="L23" s="38"/>
      <c r="M23" s="38"/>
    </row>
    <row r="24" spans="1:13" ht="29.45" customHeight="1" x14ac:dyDescent="0.25">
      <c r="A24" s="13">
        <v>2025043</v>
      </c>
      <c r="B24" s="13" t="s">
        <v>804</v>
      </c>
      <c r="C24" s="13" t="s">
        <v>824</v>
      </c>
      <c r="D24" s="47">
        <v>45971</v>
      </c>
      <c r="E24" s="48">
        <v>38</v>
      </c>
      <c r="F24" s="59" t="s">
        <v>862</v>
      </c>
      <c r="G24" s="39">
        <v>59504.13</v>
      </c>
      <c r="H24" s="40">
        <v>59480</v>
      </c>
      <c r="I24" s="38" t="s">
        <v>87</v>
      </c>
      <c r="J24" s="38" t="s">
        <v>812</v>
      </c>
      <c r="K24" s="38">
        <v>1</v>
      </c>
      <c r="L24" s="38" t="s">
        <v>674</v>
      </c>
      <c r="M24" s="38"/>
    </row>
    <row r="25" spans="1:13" ht="29.45" hidden="1" customHeight="1" x14ac:dyDescent="0.25">
      <c r="A25" s="13">
        <v>2025066</v>
      </c>
      <c r="B25" s="13" t="s">
        <v>802</v>
      </c>
      <c r="C25" s="13" t="s">
        <v>803</v>
      </c>
      <c r="D25" s="47">
        <v>45853</v>
      </c>
      <c r="E25" s="46">
        <v>7</v>
      </c>
      <c r="F25" s="56" t="s">
        <v>855</v>
      </c>
      <c r="G25" s="39">
        <v>272727.28000000003</v>
      </c>
      <c r="H25" s="40">
        <v>170454.55</v>
      </c>
      <c r="I25" s="38" t="s">
        <v>27</v>
      </c>
      <c r="J25" s="38" t="s">
        <v>812</v>
      </c>
      <c r="K25" s="38">
        <v>2</v>
      </c>
      <c r="L25" s="38" t="s">
        <v>674</v>
      </c>
      <c r="M25" s="38"/>
    </row>
    <row r="26" spans="1:13" ht="29.45" customHeight="1" x14ac:dyDescent="0.25">
      <c r="A26" s="13">
        <v>2025042</v>
      </c>
      <c r="B26" s="13" t="s">
        <v>804</v>
      </c>
      <c r="C26" s="13" t="s">
        <v>824</v>
      </c>
      <c r="D26" s="47">
        <v>45978</v>
      </c>
      <c r="E26" s="48">
        <v>36</v>
      </c>
      <c r="F26" s="59" t="s">
        <v>863</v>
      </c>
      <c r="G26" s="39">
        <v>165000</v>
      </c>
      <c r="H26" s="40">
        <v>146915.81</v>
      </c>
      <c r="I26" s="38" t="s">
        <v>87</v>
      </c>
      <c r="J26" s="38" t="s">
        <v>812</v>
      </c>
      <c r="K26" s="38">
        <v>2</v>
      </c>
      <c r="L26" s="38" t="s">
        <v>674</v>
      </c>
      <c r="M26" s="38"/>
    </row>
    <row r="27" spans="1:13" ht="29.45" hidden="1" customHeight="1" x14ac:dyDescent="0.25">
      <c r="A27" s="13"/>
      <c r="B27" s="13"/>
      <c r="C27" s="13"/>
      <c r="D27" s="47"/>
      <c r="E27" s="46"/>
      <c r="F27" s="46"/>
      <c r="G27" s="58">
        <f>SUM(G3:G26)</f>
        <v>5217529.0199999996</v>
      </c>
      <c r="H27" s="58">
        <f>SUM(H3:H26)</f>
        <v>4149025.8</v>
      </c>
      <c r="I27" s="38"/>
      <c r="J27" s="38"/>
      <c r="K27" s="38"/>
      <c r="L27" s="38"/>
      <c r="M27" s="38"/>
    </row>
    <row r="31" spans="1:13" x14ac:dyDescent="0.25">
      <c r="A31" s="73" t="s">
        <v>850</v>
      </c>
      <c r="B31" s="73"/>
      <c r="C31" s="73"/>
      <c r="D31" s="73"/>
      <c r="E31" s="73"/>
      <c r="F31" s="52" t="s">
        <v>856</v>
      </c>
    </row>
    <row r="32" spans="1:13" x14ac:dyDescent="0.25">
      <c r="A32" s="74" t="s">
        <v>846</v>
      </c>
      <c r="B32" s="74"/>
      <c r="C32" s="74"/>
      <c r="D32" s="75"/>
      <c r="E32" s="53">
        <f>SUBTOTAL(9,E33:E37)</f>
        <v>25</v>
      </c>
      <c r="F32" s="57">
        <f>SUBTOTAL(9,F33:F37)</f>
        <v>4149025.8</v>
      </c>
    </row>
    <row r="33" spans="1:6" x14ac:dyDescent="0.25">
      <c r="A33" s="76" t="s">
        <v>847</v>
      </c>
      <c r="B33" s="76"/>
      <c r="C33" s="76"/>
      <c r="D33" s="76"/>
      <c r="E33" s="55">
        <v>6</v>
      </c>
      <c r="F33" s="54">
        <f>H3+H4+H5+H7+H15+H25</f>
        <v>1822989.29</v>
      </c>
    </row>
    <row r="34" spans="1:6" x14ac:dyDescent="0.25">
      <c r="A34" s="76" t="s">
        <v>835</v>
      </c>
      <c r="B34" s="76"/>
      <c r="C34" s="76"/>
      <c r="D34" s="76"/>
      <c r="E34" s="55">
        <v>12</v>
      </c>
      <c r="F34" s="54">
        <f>H6+H8+H9+H10+H11+H18+H19+H20+H21+H22+H24+H26</f>
        <v>1927009.89</v>
      </c>
    </row>
    <row r="35" spans="1:6" x14ac:dyDescent="0.25">
      <c r="A35" s="70" t="s">
        <v>806</v>
      </c>
      <c r="B35" s="71"/>
      <c r="C35" s="71"/>
      <c r="D35" s="72"/>
      <c r="E35" s="55">
        <v>3</v>
      </c>
      <c r="F35" s="54">
        <f>H16+H17+H23</f>
        <v>209171.58</v>
      </c>
    </row>
    <row r="36" spans="1:6" x14ac:dyDescent="0.25">
      <c r="A36" s="76" t="s">
        <v>848</v>
      </c>
      <c r="B36" s="76"/>
      <c r="C36" s="76"/>
      <c r="D36" s="76"/>
      <c r="E36" s="55">
        <v>3</v>
      </c>
      <c r="F36" s="54">
        <f>H12+H13+H14</f>
        <v>189855.03999999998</v>
      </c>
    </row>
    <row r="37" spans="1:6" x14ac:dyDescent="0.25">
      <c r="A37" s="69" t="s">
        <v>849</v>
      </c>
      <c r="B37" s="69"/>
      <c r="C37" s="69"/>
      <c r="D37" s="69"/>
      <c r="E37" s="55">
        <v>1</v>
      </c>
      <c r="F37" s="54">
        <v>0</v>
      </c>
    </row>
  </sheetData>
  <autoFilter ref="A1:M27" xr:uid="{F1F556B5-C342-4AB0-A51E-37AE958D6E9A}">
    <filterColumn colId="1">
      <filters>
        <filter val="Irekia/abierto"/>
      </filters>
    </filterColumn>
  </autoFilter>
  <mergeCells count="18">
    <mergeCell ref="A37:D37"/>
    <mergeCell ref="A35:D35"/>
    <mergeCell ref="A31:E31"/>
    <mergeCell ref="A32:D32"/>
    <mergeCell ref="A33:D33"/>
    <mergeCell ref="A34:D34"/>
    <mergeCell ref="A36:D36"/>
    <mergeCell ref="H1:H2"/>
    <mergeCell ref="B1:B2"/>
    <mergeCell ref="C1:C2"/>
    <mergeCell ref="D1:D2"/>
    <mergeCell ref="E1:E2"/>
    <mergeCell ref="F1:F2"/>
    <mergeCell ref="I1:I2"/>
    <mergeCell ref="J1:J2"/>
    <mergeCell ref="K1:K2"/>
    <mergeCell ref="L1:L2"/>
    <mergeCell ref="M1:M2"/>
  </mergeCells>
  <phoneticPr fontId="6"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2B641-5F72-4E9A-8193-09A94388CE3B}">
  <sheetPr>
    <tabColor theme="5" tint="0.39997558519241921"/>
  </sheetPr>
  <dimension ref="A1:H19"/>
  <sheetViews>
    <sheetView tabSelected="1" zoomScale="110" zoomScaleNormal="110" workbookViewId="0">
      <selection activeCell="D7" sqref="D7"/>
    </sheetView>
  </sheetViews>
  <sheetFormatPr baseColWidth="10" defaultRowHeight="15" x14ac:dyDescent="0.25"/>
  <cols>
    <col min="1" max="1" width="13.85546875" customWidth="1"/>
    <col min="2" max="2" width="11.28515625" customWidth="1"/>
    <col min="3" max="3" width="19.7109375" customWidth="1"/>
    <col min="4" max="4" width="56" customWidth="1"/>
    <col min="5" max="5" width="14.42578125" customWidth="1"/>
    <col min="6" max="6" width="24.85546875" customWidth="1"/>
    <col min="7" max="7" width="11.28515625" bestFit="1" customWidth="1"/>
  </cols>
  <sheetData>
    <row r="1" spans="1:8" ht="33.75" x14ac:dyDescent="0.25">
      <c r="A1" s="41" t="s">
        <v>762</v>
      </c>
      <c r="B1" s="41" t="s">
        <v>716</v>
      </c>
      <c r="C1" s="41" t="s">
        <v>790</v>
      </c>
      <c r="D1" s="41" t="s">
        <v>718</v>
      </c>
      <c r="E1" s="41" t="s">
        <v>719</v>
      </c>
      <c r="F1" s="41" t="s">
        <v>740</v>
      </c>
    </row>
    <row r="2" spans="1:8" ht="45" x14ac:dyDescent="0.25">
      <c r="A2" s="17" t="s">
        <v>764</v>
      </c>
      <c r="B2" s="17" t="s">
        <v>742</v>
      </c>
      <c r="C2" s="16">
        <v>45658</v>
      </c>
      <c r="D2" s="17" t="s">
        <v>793</v>
      </c>
      <c r="E2" s="23">
        <v>48737.46</v>
      </c>
      <c r="F2" s="13" t="s">
        <v>798</v>
      </c>
      <c r="H2" s="42"/>
    </row>
    <row r="3" spans="1:8" ht="45" x14ac:dyDescent="0.25">
      <c r="A3" s="17" t="s">
        <v>772</v>
      </c>
      <c r="B3" s="17" t="s">
        <v>742</v>
      </c>
      <c r="C3" s="16">
        <v>45574</v>
      </c>
      <c r="D3" s="17" t="s">
        <v>791</v>
      </c>
      <c r="E3" s="24">
        <v>69754.880000000005</v>
      </c>
      <c r="F3" s="13" t="s">
        <v>628</v>
      </c>
      <c r="H3" s="42"/>
    </row>
    <row r="4" spans="1:8" ht="33.75" x14ac:dyDescent="0.25">
      <c r="A4" s="17" t="s">
        <v>773</v>
      </c>
      <c r="B4" s="17" t="s">
        <v>742</v>
      </c>
      <c r="C4" s="18">
        <v>45572</v>
      </c>
      <c r="D4" s="17" t="s">
        <v>792</v>
      </c>
      <c r="E4" s="23">
        <v>367573.72</v>
      </c>
      <c r="F4" s="13" t="s">
        <v>634</v>
      </c>
      <c r="H4" s="42"/>
    </row>
    <row r="5" spans="1:8" ht="45" x14ac:dyDescent="0.25">
      <c r="A5" s="17" t="s">
        <v>765</v>
      </c>
      <c r="B5" s="17" t="s">
        <v>766</v>
      </c>
      <c r="C5" s="16">
        <v>45567</v>
      </c>
      <c r="D5" s="17" t="s">
        <v>767</v>
      </c>
      <c r="E5" s="23">
        <f>152782.63/1.21</f>
        <v>126266.63636363637</v>
      </c>
      <c r="F5" s="13" t="s">
        <v>794</v>
      </c>
      <c r="G5" s="30"/>
      <c r="H5" s="42"/>
    </row>
    <row r="6" spans="1:8" ht="45" x14ac:dyDescent="0.25">
      <c r="A6" s="17" t="s">
        <v>768</v>
      </c>
      <c r="B6" s="17" t="s">
        <v>742</v>
      </c>
      <c r="C6" s="16">
        <v>45568</v>
      </c>
      <c r="D6" s="17" t="s">
        <v>769</v>
      </c>
      <c r="E6" s="23">
        <v>206611.57</v>
      </c>
      <c r="F6" s="13" t="s">
        <v>27</v>
      </c>
      <c r="H6" s="42"/>
    </row>
    <row r="7" spans="1:8" ht="56.25" x14ac:dyDescent="0.25">
      <c r="A7" s="17" t="s">
        <v>842</v>
      </c>
      <c r="B7" s="17" t="s">
        <v>742</v>
      </c>
      <c r="C7" s="45">
        <v>45953</v>
      </c>
      <c r="D7" s="60" t="s">
        <v>864</v>
      </c>
      <c r="E7" s="23">
        <v>1340000</v>
      </c>
      <c r="F7" s="38" t="s">
        <v>620</v>
      </c>
    </row>
    <row r="8" spans="1:8" ht="33.75" x14ac:dyDescent="0.25">
      <c r="A8" s="17" t="s">
        <v>770</v>
      </c>
      <c r="B8" s="17" t="s">
        <v>766</v>
      </c>
      <c r="C8" s="16">
        <v>45587</v>
      </c>
      <c r="D8" s="17" t="s">
        <v>771</v>
      </c>
      <c r="E8" s="24">
        <v>2905</v>
      </c>
      <c r="F8" s="17" t="s">
        <v>763</v>
      </c>
      <c r="H8" s="42"/>
    </row>
    <row r="9" spans="1:8" ht="45" x14ac:dyDescent="0.25">
      <c r="A9" s="17" t="s">
        <v>776</v>
      </c>
      <c r="B9" s="17" t="s">
        <v>742</v>
      </c>
      <c r="C9" s="18">
        <v>45572</v>
      </c>
      <c r="D9" s="13" t="s">
        <v>777</v>
      </c>
      <c r="E9" s="23">
        <v>523411.76</v>
      </c>
      <c r="F9" s="13" t="s">
        <v>795</v>
      </c>
      <c r="H9" s="42"/>
    </row>
    <row r="10" spans="1:8" ht="33.75" x14ac:dyDescent="0.25">
      <c r="A10" s="17" t="s">
        <v>774</v>
      </c>
      <c r="B10" s="17" t="s">
        <v>742</v>
      </c>
      <c r="C10" s="16">
        <v>45568</v>
      </c>
      <c r="D10" s="13" t="s">
        <v>775</v>
      </c>
      <c r="E10" s="23">
        <v>82644</v>
      </c>
      <c r="F10" s="17" t="s">
        <v>486</v>
      </c>
      <c r="H10" s="42"/>
    </row>
    <row r="11" spans="1:8" ht="67.5" x14ac:dyDescent="0.25">
      <c r="A11" s="17" t="s">
        <v>778</v>
      </c>
      <c r="B11" s="17" t="s">
        <v>742</v>
      </c>
      <c r="C11" s="18">
        <v>45572</v>
      </c>
      <c r="D11" s="13" t="s">
        <v>779</v>
      </c>
      <c r="E11" s="23">
        <v>127230.57</v>
      </c>
      <c r="F11" s="13" t="s">
        <v>27</v>
      </c>
      <c r="H11" s="42"/>
    </row>
    <row r="12" spans="1:8" ht="45" x14ac:dyDescent="0.25">
      <c r="A12" s="17" t="s">
        <v>780</v>
      </c>
      <c r="B12" s="17" t="s">
        <v>742</v>
      </c>
      <c r="C12" s="18">
        <v>45572</v>
      </c>
      <c r="D12" s="13" t="s">
        <v>781</v>
      </c>
      <c r="E12" s="24">
        <v>344899.36</v>
      </c>
      <c r="F12" s="13" t="s">
        <v>796</v>
      </c>
    </row>
    <row r="13" spans="1:8" ht="45" x14ac:dyDescent="0.25">
      <c r="A13" s="17" t="s">
        <v>782</v>
      </c>
      <c r="B13" s="17" t="s">
        <v>742</v>
      </c>
      <c r="C13" s="18">
        <v>45572</v>
      </c>
      <c r="D13" s="13" t="s">
        <v>783</v>
      </c>
      <c r="E13" s="24">
        <v>279256.2</v>
      </c>
      <c r="F13" s="13" t="s">
        <v>27</v>
      </c>
    </row>
    <row r="14" spans="1:8" ht="56.25" x14ac:dyDescent="0.25">
      <c r="A14" s="17" t="s">
        <v>784</v>
      </c>
      <c r="B14" s="17" t="s">
        <v>742</v>
      </c>
      <c r="C14" s="18">
        <v>45572</v>
      </c>
      <c r="D14" s="13" t="s">
        <v>785</v>
      </c>
      <c r="E14" s="24">
        <v>253719.01</v>
      </c>
      <c r="F14" s="13" t="s">
        <v>27</v>
      </c>
    </row>
    <row r="15" spans="1:8" ht="67.5" x14ac:dyDescent="0.25">
      <c r="A15" s="17" t="s">
        <v>786</v>
      </c>
      <c r="B15" s="17" t="s">
        <v>742</v>
      </c>
      <c r="C15" s="16">
        <v>45568</v>
      </c>
      <c r="D15" s="13" t="s">
        <v>787</v>
      </c>
      <c r="E15" s="23">
        <v>456107.19</v>
      </c>
      <c r="F15" s="37" t="s">
        <v>797</v>
      </c>
    </row>
    <row r="16" spans="1:8" ht="56.25" x14ac:dyDescent="0.25">
      <c r="A16" s="17" t="s">
        <v>788</v>
      </c>
      <c r="B16" s="17" t="s">
        <v>742</v>
      </c>
      <c r="C16" s="16">
        <v>45568</v>
      </c>
      <c r="D16" s="13" t="s">
        <v>789</v>
      </c>
      <c r="E16" s="43">
        <v>232595.61</v>
      </c>
      <c r="F16" s="13" t="s">
        <v>149</v>
      </c>
    </row>
    <row r="17" spans="1:6" ht="33.75" x14ac:dyDescent="0.25">
      <c r="A17" s="50" t="s">
        <v>843</v>
      </c>
      <c r="B17" s="13" t="s">
        <v>713</v>
      </c>
      <c r="C17" s="18">
        <v>45406</v>
      </c>
      <c r="D17" s="17" t="s">
        <v>844</v>
      </c>
      <c r="E17" s="51" t="s">
        <v>845</v>
      </c>
      <c r="F17" s="51" t="s">
        <v>845</v>
      </c>
    </row>
    <row r="19" spans="1:6" x14ac:dyDescent="0.25">
      <c r="A19" s="49"/>
    </row>
  </sheetData>
  <phoneticPr fontId="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FBDFE-D051-4612-8EAA-B50F5BE5A85D}">
  <sheetPr>
    <tabColor theme="8" tint="0.39997558519241921"/>
  </sheetPr>
  <dimension ref="A1:G14"/>
  <sheetViews>
    <sheetView showGridLines="0" workbookViewId="0">
      <selection activeCell="D5" sqref="D5"/>
    </sheetView>
  </sheetViews>
  <sheetFormatPr baseColWidth="10" defaultRowHeight="15" x14ac:dyDescent="0.25"/>
  <cols>
    <col min="5" max="5" width="32.85546875" customWidth="1"/>
    <col min="6" max="6" width="12.85546875" customWidth="1"/>
    <col min="7" max="7" width="17.42578125" customWidth="1"/>
  </cols>
  <sheetData>
    <row r="1" spans="1:7" ht="45" x14ac:dyDescent="0.25">
      <c r="A1" s="3" t="s">
        <v>714</v>
      </c>
      <c r="B1" s="3" t="s">
        <v>715</v>
      </c>
      <c r="C1" s="3" t="s">
        <v>716</v>
      </c>
      <c r="D1" s="3" t="s">
        <v>717</v>
      </c>
      <c r="E1" s="3" t="s">
        <v>718</v>
      </c>
      <c r="F1" s="3" t="s">
        <v>719</v>
      </c>
      <c r="G1" s="3" t="s">
        <v>720</v>
      </c>
    </row>
    <row r="2" spans="1:7" ht="84" customHeight="1" x14ac:dyDescent="0.25">
      <c r="A2" s="22" t="s">
        <v>799</v>
      </c>
      <c r="B2" s="13" t="s">
        <v>800</v>
      </c>
      <c r="C2" s="13" t="s">
        <v>713</v>
      </c>
      <c r="D2" s="16">
        <v>45761</v>
      </c>
      <c r="E2" s="13" t="s">
        <v>865</v>
      </c>
      <c r="F2" s="29">
        <v>4903.74</v>
      </c>
      <c r="G2" s="13" t="s">
        <v>798</v>
      </c>
    </row>
    <row r="3" spans="1:7" ht="56.25" x14ac:dyDescent="0.25">
      <c r="A3" s="22" t="s">
        <v>839</v>
      </c>
      <c r="B3" s="13" t="s">
        <v>800</v>
      </c>
      <c r="C3" s="13" t="s">
        <v>713</v>
      </c>
      <c r="D3" s="16">
        <v>45943</v>
      </c>
      <c r="E3" s="13" t="s">
        <v>866</v>
      </c>
      <c r="F3" s="23">
        <v>320000</v>
      </c>
      <c r="G3" s="13" t="s">
        <v>840</v>
      </c>
    </row>
    <row r="4" spans="1:7" ht="56.25" x14ac:dyDescent="0.25">
      <c r="A4" s="22" t="s">
        <v>837</v>
      </c>
      <c r="B4" s="13" t="s">
        <v>800</v>
      </c>
      <c r="C4" s="13" t="s">
        <v>713</v>
      </c>
      <c r="D4" s="45">
        <v>45960</v>
      </c>
      <c r="E4" s="13" t="s">
        <v>867</v>
      </c>
      <c r="F4" s="43">
        <v>11000</v>
      </c>
      <c r="G4" s="13" t="s">
        <v>841</v>
      </c>
    </row>
    <row r="5" spans="1:7" ht="56.25" x14ac:dyDescent="0.25">
      <c r="A5" s="22" t="s">
        <v>838</v>
      </c>
      <c r="B5" s="13" t="s">
        <v>800</v>
      </c>
      <c r="C5" s="13" t="s">
        <v>713</v>
      </c>
      <c r="D5" s="45">
        <v>45908</v>
      </c>
      <c r="E5" s="13" t="s">
        <v>868</v>
      </c>
      <c r="F5" s="23">
        <v>16528.8</v>
      </c>
      <c r="G5" s="13" t="s">
        <v>486</v>
      </c>
    </row>
    <row r="6" spans="1:7" x14ac:dyDescent="0.25">
      <c r="A6" s="31"/>
      <c r="B6" s="33"/>
      <c r="C6" s="33"/>
      <c r="D6" s="34"/>
      <c r="E6" s="33"/>
      <c r="F6" s="32"/>
      <c r="G6" s="33"/>
    </row>
    <row r="7" spans="1:7" x14ac:dyDescent="0.25">
      <c r="A7" s="33"/>
      <c r="B7" s="33"/>
      <c r="C7" s="33"/>
      <c r="D7" s="34"/>
      <c r="E7" s="33"/>
      <c r="F7" s="35"/>
      <c r="G7" s="33"/>
    </row>
    <row r="8" spans="1:7" x14ac:dyDescent="0.25">
      <c r="A8" s="33"/>
      <c r="B8" s="33"/>
      <c r="C8" s="33"/>
      <c r="D8" s="34"/>
      <c r="E8" s="33"/>
      <c r="F8" s="35"/>
      <c r="G8" s="33"/>
    </row>
    <row r="9" spans="1:7" x14ac:dyDescent="0.25">
      <c r="A9" s="33"/>
      <c r="B9" s="33"/>
      <c r="C9" s="33"/>
      <c r="D9" s="34"/>
      <c r="E9" s="33"/>
      <c r="F9" s="35"/>
      <c r="G9" s="33"/>
    </row>
    <row r="10" spans="1:7" x14ac:dyDescent="0.25">
      <c r="A10" s="33"/>
      <c r="B10" s="33"/>
      <c r="C10" s="33"/>
      <c r="D10" s="34"/>
      <c r="E10" s="33"/>
      <c r="F10" s="36"/>
      <c r="G10" s="33"/>
    </row>
    <row r="11" spans="1:7" x14ac:dyDescent="0.25">
      <c r="A11" s="33"/>
      <c r="B11" s="33"/>
      <c r="C11" s="33"/>
      <c r="D11" s="34"/>
      <c r="E11" s="33"/>
      <c r="F11" s="35"/>
      <c r="G11" s="33"/>
    </row>
    <row r="12" spans="1:7" x14ac:dyDescent="0.25">
      <c r="A12" s="33"/>
      <c r="B12" s="33"/>
      <c r="C12" s="33"/>
      <c r="D12" s="34"/>
      <c r="E12" s="33"/>
      <c r="F12" s="35"/>
      <c r="G12" s="33"/>
    </row>
    <row r="13" spans="1:7" x14ac:dyDescent="0.25">
      <c r="A13" s="33"/>
      <c r="B13" s="33"/>
      <c r="C13" s="33"/>
      <c r="D13" s="34"/>
      <c r="E13" s="33"/>
      <c r="F13" s="35"/>
      <c r="G13" s="33"/>
    </row>
    <row r="14" spans="1:7" x14ac:dyDescent="0.25">
      <c r="A14" s="33"/>
      <c r="B14" s="33"/>
      <c r="C14" s="33"/>
      <c r="D14" s="34"/>
      <c r="E14" s="33"/>
      <c r="F14" s="35"/>
      <c r="G14" s="3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5565-E9B6-4B40-9A54-4E416A43FA45}">
  <sheetPr>
    <tabColor theme="9" tint="0.39997558519241921"/>
  </sheetPr>
  <dimension ref="A1:F17"/>
  <sheetViews>
    <sheetView showGridLines="0" topLeftCell="A11" workbookViewId="0">
      <selection activeCell="G16" sqref="G16"/>
    </sheetView>
  </sheetViews>
  <sheetFormatPr baseColWidth="10" defaultRowHeight="15" x14ac:dyDescent="0.25"/>
  <cols>
    <col min="1" max="1" width="20.85546875" customWidth="1"/>
    <col min="2" max="2" width="14.7109375" customWidth="1"/>
    <col min="3" max="3" width="14.5703125" customWidth="1"/>
    <col min="4" max="4" width="33.28515625" customWidth="1"/>
    <col min="5" max="5" width="16.7109375" customWidth="1"/>
    <col min="6" max="6" width="20.42578125" customWidth="1"/>
  </cols>
  <sheetData>
    <row r="1" spans="1:6" ht="29.25" customHeight="1" x14ac:dyDescent="0.25">
      <c r="A1" s="3" t="s">
        <v>589</v>
      </c>
      <c r="B1" s="61" t="s">
        <v>716</v>
      </c>
      <c r="C1" s="61" t="s">
        <v>741</v>
      </c>
      <c r="D1" s="64" t="s">
        <v>718</v>
      </c>
      <c r="E1" s="61" t="s">
        <v>719</v>
      </c>
      <c r="F1" s="64" t="s">
        <v>740</v>
      </c>
    </row>
    <row r="2" spans="1:6" x14ac:dyDescent="0.25">
      <c r="A2" s="3" t="s">
        <v>693</v>
      </c>
      <c r="B2" s="61"/>
      <c r="C2" s="61"/>
      <c r="D2" s="65"/>
      <c r="E2" s="61"/>
      <c r="F2" s="65"/>
    </row>
    <row r="3" spans="1:6" ht="22.5" x14ac:dyDescent="0.25">
      <c r="A3" s="13" t="s">
        <v>721</v>
      </c>
      <c r="B3" s="17" t="s">
        <v>742</v>
      </c>
      <c r="C3" s="16" t="s">
        <v>758</v>
      </c>
      <c r="D3" s="17" t="s">
        <v>744</v>
      </c>
      <c r="E3" s="24">
        <v>49586.77</v>
      </c>
      <c r="F3" s="17" t="s">
        <v>222</v>
      </c>
    </row>
    <row r="4" spans="1:6" ht="101.25" x14ac:dyDescent="0.25">
      <c r="A4" s="13" t="s">
        <v>722</v>
      </c>
      <c r="B4" s="17" t="s">
        <v>742</v>
      </c>
      <c r="C4" s="16" t="s">
        <v>758</v>
      </c>
      <c r="D4" s="17" t="s">
        <v>745</v>
      </c>
      <c r="E4" s="23">
        <v>45409</v>
      </c>
      <c r="F4" s="13" t="s">
        <v>634</v>
      </c>
    </row>
    <row r="5" spans="1:6" ht="112.5" x14ac:dyDescent="0.25">
      <c r="A5" s="13" t="s">
        <v>723</v>
      </c>
      <c r="B5" s="17" t="s">
        <v>742</v>
      </c>
      <c r="C5" s="16" t="s">
        <v>758</v>
      </c>
      <c r="D5" s="17" t="s">
        <v>746</v>
      </c>
      <c r="E5" s="23">
        <v>188708.27</v>
      </c>
      <c r="F5" s="13" t="s">
        <v>724</v>
      </c>
    </row>
    <row r="6" spans="1:6" ht="78.75" x14ac:dyDescent="0.25">
      <c r="A6" s="13" t="s">
        <v>725</v>
      </c>
      <c r="B6" s="17" t="s">
        <v>742</v>
      </c>
      <c r="C6" s="16" t="s">
        <v>759</v>
      </c>
      <c r="D6" s="17" t="s">
        <v>747</v>
      </c>
      <c r="E6" s="23">
        <v>279256.2</v>
      </c>
      <c r="F6" s="13" t="s">
        <v>27</v>
      </c>
    </row>
    <row r="7" spans="1:6" ht="54" customHeight="1" x14ac:dyDescent="0.25">
      <c r="A7" s="13" t="s">
        <v>726</v>
      </c>
      <c r="B7" s="17" t="s">
        <v>742</v>
      </c>
      <c r="C7" s="16" t="s">
        <v>759</v>
      </c>
      <c r="D7" s="17" t="s">
        <v>748</v>
      </c>
      <c r="E7" s="24">
        <v>407709.28</v>
      </c>
      <c r="F7" s="17" t="s">
        <v>44</v>
      </c>
    </row>
    <row r="8" spans="1:6" ht="90" x14ac:dyDescent="0.25">
      <c r="A8" s="13" t="s">
        <v>727</v>
      </c>
      <c r="B8" s="17" t="s">
        <v>742</v>
      </c>
      <c r="C8" s="16" t="s">
        <v>759</v>
      </c>
      <c r="D8" s="13" t="s">
        <v>749</v>
      </c>
      <c r="E8" s="23">
        <v>318942.65000000002</v>
      </c>
      <c r="F8" s="13" t="s">
        <v>44</v>
      </c>
    </row>
    <row r="9" spans="1:6" ht="45" customHeight="1" x14ac:dyDescent="0.25">
      <c r="A9" s="13" t="s">
        <v>728</v>
      </c>
      <c r="B9" s="17" t="s">
        <v>742</v>
      </c>
      <c r="C9" s="16" t="s">
        <v>759</v>
      </c>
      <c r="D9" s="13" t="s">
        <v>750</v>
      </c>
      <c r="E9" s="23">
        <v>104253</v>
      </c>
      <c r="F9" s="13" t="s">
        <v>149</v>
      </c>
    </row>
    <row r="10" spans="1:6" ht="56.25" x14ac:dyDescent="0.25">
      <c r="A10" s="13" t="s">
        <v>729</v>
      </c>
      <c r="B10" s="17" t="s">
        <v>742</v>
      </c>
      <c r="C10" s="16" t="s">
        <v>759</v>
      </c>
      <c r="D10" s="17" t="s">
        <v>751</v>
      </c>
      <c r="E10" s="23">
        <v>128342.61</v>
      </c>
      <c r="F10" s="17" t="s">
        <v>149</v>
      </c>
    </row>
    <row r="11" spans="1:6" ht="45" x14ac:dyDescent="0.25">
      <c r="A11" s="13" t="s">
        <v>730</v>
      </c>
      <c r="B11" s="17" t="s">
        <v>742</v>
      </c>
      <c r="C11" s="18" t="s">
        <v>760</v>
      </c>
      <c r="D11" s="13" t="s">
        <v>752</v>
      </c>
      <c r="E11" s="23">
        <v>165289.26</v>
      </c>
      <c r="F11" s="13" t="s">
        <v>731</v>
      </c>
    </row>
    <row r="12" spans="1:6" ht="78.75" x14ac:dyDescent="0.25">
      <c r="A12" s="13" t="s">
        <v>732</v>
      </c>
      <c r="B12" s="17" t="s">
        <v>742</v>
      </c>
      <c r="C12" s="16" t="s">
        <v>759</v>
      </c>
      <c r="D12" s="17" t="s">
        <v>743</v>
      </c>
      <c r="E12" s="23">
        <v>398255.95</v>
      </c>
      <c r="F12" s="17" t="s">
        <v>109</v>
      </c>
    </row>
    <row r="13" spans="1:6" ht="90" x14ac:dyDescent="0.25">
      <c r="A13" s="13" t="s">
        <v>733</v>
      </c>
      <c r="B13" s="17" t="s">
        <v>742</v>
      </c>
      <c r="C13" s="16" t="s">
        <v>759</v>
      </c>
      <c r="D13" s="13" t="s">
        <v>753</v>
      </c>
      <c r="E13" s="24">
        <v>181818.18</v>
      </c>
      <c r="F13" s="13" t="s">
        <v>27</v>
      </c>
    </row>
    <row r="14" spans="1:6" ht="90" x14ac:dyDescent="0.25">
      <c r="A14" s="13" t="s">
        <v>734</v>
      </c>
      <c r="B14" s="17" t="s">
        <v>742</v>
      </c>
      <c r="C14" s="16" t="s">
        <v>758</v>
      </c>
      <c r="D14" s="13" t="s">
        <v>754</v>
      </c>
      <c r="E14" s="24">
        <v>99173.55</v>
      </c>
      <c r="F14" s="13" t="s">
        <v>27</v>
      </c>
    </row>
    <row r="15" spans="1:6" ht="90" x14ac:dyDescent="0.25">
      <c r="A15" s="13" t="s">
        <v>735</v>
      </c>
      <c r="B15" s="17" t="s">
        <v>742</v>
      </c>
      <c r="C15" s="16" t="s">
        <v>758</v>
      </c>
      <c r="D15" s="13" t="s">
        <v>755</v>
      </c>
      <c r="E15" s="24">
        <v>45000</v>
      </c>
      <c r="F15" s="17" t="s">
        <v>736</v>
      </c>
    </row>
    <row r="16" spans="1:6" ht="78.75" x14ac:dyDescent="0.25">
      <c r="A16" s="13" t="s">
        <v>737</v>
      </c>
      <c r="B16" s="17" t="s">
        <v>742</v>
      </c>
      <c r="C16" s="16" t="s">
        <v>759</v>
      </c>
      <c r="D16" s="13" t="s">
        <v>756</v>
      </c>
      <c r="E16" s="23">
        <v>57851</v>
      </c>
      <c r="F16" s="13" t="s">
        <v>27</v>
      </c>
    </row>
    <row r="17" spans="1:6" ht="56.25" x14ac:dyDescent="0.25">
      <c r="A17" s="13" t="s">
        <v>738</v>
      </c>
      <c r="B17" s="17" t="s">
        <v>742</v>
      </c>
      <c r="C17" s="16" t="s">
        <v>761</v>
      </c>
      <c r="D17" s="13" t="s">
        <v>757</v>
      </c>
      <c r="E17" s="22" t="s">
        <v>739</v>
      </c>
      <c r="F17" s="13" t="s">
        <v>739</v>
      </c>
    </row>
  </sheetData>
  <mergeCells count="5">
    <mergeCell ref="B1:B2"/>
    <mergeCell ref="C1:C2"/>
    <mergeCell ref="E1:E2"/>
    <mergeCell ref="F1:F2"/>
    <mergeCell ref="D1:D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D5515-999A-423B-9916-6969A63AC365}">
  <sheetPr>
    <tabColor theme="7" tint="0.39997558519241921"/>
  </sheetPr>
  <dimension ref="A1:O39"/>
  <sheetViews>
    <sheetView showGridLines="0" workbookViewId="0">
      <selection activeCell="O1" sqref="O1:O2"/>
    </sheetView>
  </sheetViews>
  <sheetFormatPr baseColWidth="10" defaultRowHeight="15" x14ac:dyDescent="0.25"/>
  <cols>
    <col min="1" max="1" width="11.42578125" customWidth="1"/>
    <col min="3" max="4" width="11.42578125" customWidth="1"/>
    <col min="5" max="5" width="12" customWidth="1"/>
    <col min="6" max="6" width="31.7109375" customWidth="1"/>
    <col min="7" max="7" width="30.28515625" customWidth="1"/>
    <col min="8" max="8" width="13.7109375" customWidth="1"/>
    <col min="9" max="9" width="12.42578125" customWidth="1"/>
    <col min="10" max="10" width="11.42578125" customWidth="1"/>
    <col min="11" max="11" width="13.5703125" customWidth="1"/>
    <col min="12" max="12" width="23.7109375" customWidth="1"/>
    <col min="13" max="13" width="13" customWidth="1"/>
    <col min="14" max="14" width="26.7109375" customWidth="1"/>
  </cols>
  <sheetData>
    <row r="1" spans="1:15" ht="33.75" x14ac:dyDescent="0.25">
      <c r="A1" s="3" t="s">
        <v>693</v>
      </c>
      <c r="B1" s="61" t="s">
        <v>590</v>
      </c>
      <c r="C1" s="61" t="s">
        <v>170</v>
      </c>
      <c r="D1" s="61" t="s">
        <v>171</v>
      </c>
      <c r="E1" s="61" t="s">
        <v>694</v>
      </c>
      <c r="F1" s="67" t="s">
        <v>591</v>
      </c>
      <c r="G1" s="62"/>
      <c r="H1" s="3" t="s">
        <v>592</v>
      </c>
      <c r="I1" s="61" t="s">
        <v>695</v>
      </c>
      <c r="J1" s="61" t="s">
        <v>696</v>
      </c>
      <c r="K1" s="61"/>
      <c r="L1" s="61" t="s">
        <v>697</v>
      </c>
      <c r="M1" s="61" t="s">
        <v>698</v>
      </c>
      <c r="N1" s="64" t="s">
        <v>699</v>
      </c>
      <c r="O1" s="61" t="s">
        <v>694</v>
      </c>
    </row>
    <row r="2" spans="1:15" ht="33.75" x14ac:dyDescent="0.25">
      <c r="A2" s="3" t="s">
        <v>589</v>
      </c>
      <c r="B2" s="61"/>
      <c r="C2" s="61"/>
      <c r="D2" s="61"/>
      <c r="E2" s="61"/>
      <c r="F2" s="68"/>
      <c r="G2" s="63"/>
      <c r="H2" s="3" t="s">
        <v>593</v>
      </c>
      <c r="I2" s="61"/>
      <c r="J2" s="61"/>
      <c r="K2" s="61"/>
      <c r="L2" s="61"/>
      <c r="M2" s="61"/>
      <c r="N2" s="65"/>
      <c r="O2" s="61"/>
    </row>
    <row r="3" spans="1:15" ht="15" hidden="1" customHeight="1" x14ac:dyDescent="0.25">
      <c r="A3" s="3"/>
      <c r="B3" s="3"/>
      <c r="C3" s="3"/>
      <c r="D3" s="3" t="s">
        <v>671</v>
      </c>
      <c r="G3" s="3"/>
      <c r="H3" s="3"/>
      <c r="I3" s="3"/>
      <c r="J3" s="3"/>
      <c r="K3" s="3"/>
      <c r="N3" s="28"/>
    </row>
    <row r="4" spans="1:15" ht="22.5" x14ac:dyDescent="0.25">
      <c r="A4" s="22">
        <v>2023001</v>
      </c>
      <c r="B4" s="13" t="s">
        <v>622</v>
      </c>
      <c r="C4" s="13" t="s">
        <v>597</v>
      </c>
      <c r="D4" s="16">
        <v>44927</v>
      </c>
      <c r="E4" s="22">
        <v>12</v>
      </c>
      <c r="F4" s="13" t="s">
        <v>623</v>
      </c>
      <c r="G4" s="13" t="s">
        <v>624</v>
      </c>
      <c r="H4" s="23">
        <v>256013.58</v>
      </c>
      <c r="I4" s="23">
        <v>256013.58</v>
      </c>
      <c r="J4" s="22" t="s">
        <v>246</v>
      </c>
      <c r="K4" s="13" t="s">
        <v>196</v>
      </c>
      <c r="L4" s="22">
        <v>1</v>
      </c>
      <c r="M4" s="13" t="s">
        <v>673</v>
      </c>
      <c r="N4" s="26"/>
    </row>
    <row r="5" spans="1:15" ht="45" x14ac:dyDescent="0.25">
      <c r="A5" s="22">
        <v>2023002</v>
      </c>
      <c r="B5" s="13" t="s">
        <v>622</v>
      </c>
      <c r="C5" s="13" t="s">
        <v>597</v>
      </c>
      <c r="D5" s="16">
        <v>44927</v>
      </c>
      <c r="E5" s="22">
        <v>24</v>
      </c>
      <c r="F5" s="13" t="s">
        <v>625</v>
      </c>
      <c r="G5" s="13" t="s">
        <v>626</v>
      </c>
      <c r="H5" s="23">
        <v>160000</v>
      </c>
      <c r="I5" s="23">
        <v>139509.75</v>
      </c>
      <c r="J5" s="22" t="s">
        <v>627</v>
      </c>
      <c r="K5" s="13" t="s">
        <v>628</v>
      </c>
      <c r="L5" s="22">
        <v>1</v>
      </c>
      <c r="M5" s="13" t="s">
        <v>673</v>
      </c>
      <c r="N5" s="26"/>
    </row>
    <row r="6" spans="1:15" ht="45" x14ac:dyDescent="0.25">
      <c r="A6" s="22">
        <v>2023003</v>
      </c>
      <c r="B6" s="13" t="s">
        <v>622</v>
      </c>
      <c r="C6" s="13" t="s">
        <v>629</v>
      </c>
      <c r="D6" s="16">
        <v>44927</v>
      </c>
      <c r="E6" s="22">
        <v>1</v>
      </c>
      <c r="F6" s="13" t="s">
        <v>630</v>
      </c>
      <c r="G6" s="13" t="s">
        <v>631</v>
      </c>
      <c r="H6" s="23">
        <v>55000</v>
      </c>
      <c r="I6" s="23">
        <v>38955.14</v>
      </c>
      <c r="J6" s="22" t="s">
        <v>305</v>
      </c>
      <c r="K6" s="13" t="s">
        <v>190</v>
      </c>
      <c r="L6" s="22">
        <v>6</v>
      </c>
      <c r="M6" s="13" t="s">
        <v>674</v>
      </c>
      <c r="N6" s="26"/>
    </row>
    <row r="7" spans="1:15" ht="33.75" x14ac:dyDescent="0.25">
      <c r="A7" s="22">
        <v>2023004</v>
      </c>
      <c r="B7" s="13" t="s">
        <v>622</v>
      </c>
      <c r="C7" s="13" t="s">
        <v>597</v>
      </c>
      <c r="D7" s="16">
        <v>44927</v>
      </c>
      <c r="E7" s="22">
        <v>24</v>
      </c>
      <c r="F7" s="13" t="s">
        <v>632</v>
      </c>
      <c r="G7" s="13" t="s">
        <v>633</v>
      </c>
      <c r="H7" s="23">
        <v>786818</v>
      </c>
      <c r="I7" s="23">
        <v>735147.44</v>
      </c>
      <c r="J7" s="22" t="s">
        <v>229</v>
      </c>
      <c r="K7" s="13" t="s">
        <v>634</v>
      </c>
      <c r="L7" s="22">
        <v>3</v>
      </c>
      <c r="M7" s="13" t="s">
        <v>673</v>
      </c>
      <c r="N7" s="26"/>
    </row>
    <row r="8" spans="1:15" ht="67.5" x14ac:dyDescent="0.25">
      <c r="A8" s="22">
        <v>2023008</v>
      </c>
      <c r="B8" s="13" t="s">
        <v>614</v>
      </c>
      <c r="C8" s="13" t="s">
        <v>597</v>
      </c>
      <c r="D8" s="16">
        <v>44943</v>
      </c>
      <c r="E8" s="22">
        <v>12</v>
      </c>
      <c r="F8" s="13" t="s">
        <v>638</v>
      </c>
      <c r="G8" s="13" t="s">
        <v>639</v>
      </c>
      <c r="H8" s="23">
        <v>206611.57</v>
      </c>
      <c r="I8" s="23">
        <v>206611.57</v>
      </c>
      <c r="J8" s="22" t="s">
        <v>225</v>
      </c>
      <c r="K8" s="13" t="s">
        <v>27</v>
      </c>
      <c r="L8" s="22">
        <v>1</v>
      </c>
      <c r="M8" s="22" t="s">
        <v>674</v>
      </c>
      <c r="N8" s="13" t="s">
        <v>675</v>
      </c>
    </row>
    <row r="9" spans="1:15" ht="67.5" x14ac:dyDescent="0.25">
      <c r="A9" s="22">
        <v>2023030</v>
      </c>
      <c r="B9" s="13" t="s">
        <v>614</v>
      </c>
      <c r="C9" s="13" t="s">
        <v>597</v>
      </c>
      <c r="D9" s="16">
        <v>44999</v>
      </c>
      <c r="E9" s="22">
        <v>6</v>
      </c>
      <c r="F9" s="13" t="s">
        <v>655</v>
      </c>
      <c r="G9" s="13" t="s">
        <v>656</v>
      </c>
      <c r="H9" s="24">
        <v>25767.15</v>
      </c>
      <c r="I9" s="24">
        <v>25767.15</v>
      </c>
      <c r="J9" s="25" t="s">
        <v>220</v>
      </c>
      <c r="K9" s="13" t="s">
        <v>149</v>
      </c>
      <c r="L9" s="22">
        <v>1</v>
      </c>
      <c r="M9" s="22" t="s">
        <v>674</v>
      </c>
      <c r="N9" s="13" t="s">
        <v>676</v>
      </c>
    </row>
    <row r="10" spans="1:15" ht="45" x14ac:dyDescent="0.25">
      <c r="A10" s="22">
        <v>2023027</v>
      </c>
      <c r="B10" s="13" t="s">
        <v>622</v>
      </c>
      <c r="C10" s="13" t="s">
        <v>629</v>
      </c>
      <c r="D10" s="16">
        <v>45002</v>
      </c>
      <c r="E10" s="22" t="s">
        <v>672</v>
      </c>
      <c r="F10" s="13" t="s">
        <v>650</v>
      </c>
      <c r="G10" s="13" t="s">
        <v>651</v>
      </c>
      <c r="H10" s="23">
        <v>41895</v>
      </c>
      <c r="I10" s="23">
        <v>34667.5</v>
      </c>
      <c r="J10" s="22" t="s">
        <v>419</v>
      </c>
      <c r="K10" s="13" t="s">
        <v>652</v>
      </c>
      <c r="L10" s="22">
        <v>4</v>
      </c>
      <c r="M10" s="22" t="s">
        <v>674</v>
      </c>
      <c r="N10" s="26"/>
    </row>
    <row r="11" spans="1:15" ht="33.75" x14ac:dyDescent="0.25">
      <c r="A11" s="22" t="s">
        <v>643</v>
      </c>
      <c r="B11" s="13" t="s">
        <v>622</v>
      </c>
      <c r="C11" s="13" t="s">
        <v>629</v>
      </c>
      <c r="D11" s="16">
        <v>45006</v>
      </c>
      <c r="E11" s="22">
        <v>1</v>
      </c>
      <c r="F11" s="13" t="s">
        <v>644</v>
      </c>
      <c r="G11" s="13" t="s">
        <v>645</v>
      </c>
      <c r="H11" s="23">
        <v>3600</v>
      </c>
      <c r="I11" s="23">
        <v>3230.53</v>
      </c>
      <c r="J11" s="22" t="s">
        <v>247</v>
      </c>
      <c r="K11" s="13" t="s">
        <v>646</v>
      </c>
      <c r="L11" s="22">
        <v>1</v>
      </c>
      <c r="M11" s="22" t="s">
        <v>674</v>
      </c>
      <c r="N11" s="26"/>
    </row>
    <row r="12" spans="1:15" ht="45" x14ac:dyDescent="0.25">
      <c r="A12" s="22" t="s">
        <v>647</v>
      </c>
      <c r="B12" s="13" t="s">
        <v>622</v>
      </c>
      <c r="C12" s="13" t="s">
        <v>629</v>
      </c>
      <c r="D12" s="16">
        <v>45006</v>
      </c>
      <c r="E12" s="22">
        <v>1</v>
      </c>
      <c r="F12" s="13" t="s">
        <v>648</v>
      </c>
      <c r="G12" s="13" t="s">
        <v>649</v>
      </c>
      <c r="H12" s="23">
        <v>12400</v>
      </c>
      <c r="I12" s="23">
        <v>10537.52</v>
      </c>
      <c r="J12" s="22" t="s">
        <v>503</v>
      </c>
      <c r="K12" s="13" t="s">
        <v>617</v>
      </c>
      <c r="L12" s="22">
        <v>3</v>
      </c>
      <c r="M12" s="22" t="s">
        <v>674</v>
      </c>
      <c r="N12" s="26"/>
    </row>
    <row r="13" spans="1:15" ht="67.5" x14ac:dyDescent="0.25">
      <c r="A13" s="22">
        <v>2023028</v>
      </c>
      <c r="B13" s="13" t="s">
        <v>614</v>
      </c>
      <c r="C13" s="13" t="s">
        <v>597</v>
      </c>
      <c r="D13" s="16">
        <v>45014</v>
      </c>
      <c r="E13" s="22">
        <v>14</v>
      </c>
      <c r="F13" s="13" t="s">
        <v>653</v>
      </c>
      <c r="G13" s="13" t="s">
        <v>654</v>
      </c>
      <c r="H13" s="23">
        <v>148760.32999999999</v>
      </c>
      <c r="I13" s="23">
        <v>148760.32999999999</v>
      </c>
      <c r="J13" s="22" t="s">
        <v>215</v>
      </c>
      <c r="K13" s="13" t="s">
        <v>44</v>
      </c>
      <c r="L13" s="22">
        <v>2</v>
      </c>
      <c r="M13" s="22" t="s">
        <v>674</v>
      </c>
      <c r="N13" s="13" t="s">
        <v>677</v>
      </c>
    </row>
    <row r="14" spans="1:15" ht="56.25" x14ac:dyDescent="0.25">
      <c r="A14" s="22">
        <v>2023050</v>
      </c>
      <c r="B14" s="13" t="s">
        <v>596</v>
      </c>
      <c r="C14" s="13" t="s">
        <v>597</v>
      </c>
      <c r="D14" s="16">
        <v>45062</v>
      </c>
      <c r="E14" s="22">
        <v>30</v>
      </c>
      <c r="F14" s="13" t="s">
        <v>666</v>
      </c>
      <c r="G14" s="13" t="s">
        <v>667</v>
      </c>
      <c r="H14" s="24">
        <v>519008.26</v>
      </c>
      <c r="I14" s="24">
        <v>519008.26</v>
      </c>
      <c r="J14" s="25" t="s">
        <v>220</v>
      </c>
      <c r="K14" s="13" t="s">
        <v>668</v>
      </c>
      <c r="L14" s="22">
        <v>1</v>
      </c>
      <c r="M14" s="13" t="s">
        <v>673</v>
      </c>
      <c r="N14" s="13" t="s">
        <v>678</v>
      </c>
    </row>
    <row r="15" spans="1:15" ht="56.25" x14ac:dyDescent="0.25">
      <c r="A15" s="22">
        <v>2023017</v>
      </c>
      <c r="B15" s="13" t="s">
        <v>622</v>
      </c>
      <c r="C15" s="13" t="s">
        <v>597</v>
      </c>
      <c r="D15" s="16">
        <v>45075</v>
      </c>
      <c r="E15" s="22">
        <v>7</v>
      </c>
      <c r="F15" s="13" t="s">
        <v>640</v>
      </c>
      <c r="G15" s="13" t="s">
        <v>641</v>
      </c>
      <c r="H15" s="23">
        <v>165290</v>
      </c>
      <c r="I15" s="23">
        <v>165290</v>
      </c>
      <c r="J15" s="22" t="s">
        <v>521</v>
      </c>
      <c r="K15" s="13" t="s">
        <v>642</v>
      </c>
      <c r="L15" s="22">
        <v>8</v>
      </c>
      <c r="M15" s="13" t="s">
        <v>673</v>
      </c>
      <c r="N15" s="13" t="s">
        <v>679</v>
      </c>
    </row>
    <row r="16" spans="1:15" ht="56.25" x14ac:dyDescent="0.25">
      <c r="A16" s="22">
        <v>2023049</v>
      </c>
      <c r="B16" s="13" t="s">
        <v>596</v>
      </c>
      <c r="C16" s="13" t="s">
        <v>597</v>
      </c>
      <c r="D16" s="16">
        <v>45082</v>
      </c>
      <c r="E16" s="22">
        <v>7</v>
      </c>
      <c r="F16" s="13" t="s">
        <v>665</v>
      </c>
      <c r="G16" s="13" t="s">
        <v>621</v>
      </c>
      <c r="H16" s="23">
        <v>66115.7</v>
      </c>
      <c r="I16" s="23">
        <v>66115.7</v>
      </c>
      <c r="J16" s="22" t="s">
        <v>275</v>
      </c>
      <c r="K16" s="13" t="s">
        <v>87</v>
      </c>
      <c r="L16" s="22">
        <v>3</v>
      </c>
      <c r="M16" s="22" t="s">
        <v>674</v>
      </c>
      <c r="N16" s="13" t="s">
        <v>680</v>
      </c>
    </row>
    <row r="17" spans="1:14" ht="135" x14ac:dyDescent="0.25">
      <c r="A17" s="22">
        <v>2023051</v>
      </c>
      <c r="B17" s="13" t="s">
        <v>596</v>
      </c>
      <c r="C17" s="13" t="s">
        <v>597</v>
      </c>
      <c r="D17" s="16">
        <v>45082</v>
      </c>
      <c r="E17" s="22">
        <v>30</v>
      </c>
      <c r="F17" s="13" t="s">
        <v>669</v>
      </c>
      <c r="G17" s="13" t="s">
        <v>670</v>
      </c>
      <c r="H17" s="24">
        <v>1113884.3</v>
      </c>
      <c r="I17" s="24">
        <v>1113884.3</v>
      </c>
      <c r="J17" s="25" t="s">
        <v>225</v>
      </c>
      <c r="K17" s="13" t="s">
        <v>27</v>
      </c>
      <c r="L17" s="22">
        <v>1</v>
      </c>
      <c r="M17" s="13" t="s">
        <v>673</v>
      </c>
      <c r="N17" s="13" t="s">
        <v>678</v>
      </c>
    </row>
    <row r="18" spans="1:14" ht="56.25" x14ac:dyDescent="0.25">
      <c r="A18" s="22">
        <v>2023007</v>
      </c>
      <c r="B18" s="13" t="s">
        <v>622</v>
      </c>
      <c r="C18" s="13" t="s">
        <v>597</v>
      </c>
      <c r="D18" s="16">
        <v>45103</v>
      </c>
      <c r="E18" s="22">
        <v>6</v>
      </c>
      <c r="F18" s="13" t="s">
        <v>635</v>
      </c>
      <c r="G18" s="13" t="s">
        <v>636</v>
      </c>
      <c r="H18" s="23">
        <v>330000</v>
      </c>
      <c r="I18" s="23">
        <v>282517.27</v>
      </c>
      <c r="J18" s="22" t="s">
        <v>176</v>
      </c>
      <c r="K18" s="13" t="s">
        <v>637</v>
      </c>
      <c r="L18" s="22">
        <v>1</v>
      </c>
      <c r="M18" s="13" t="s">
        <v>673</v>
      </c>
      <c r="N18" s="13" t="s">
        <v>681</v>
      </c>
    </row>
    <row r="19" spans="1:14" ht="56.25" x14ac:dyDescent="0.25">
      <c r="A19" s="22" t="s">
        <v>657</v>
      </c>
      <c r="B19" s="13" t="s">
        <v>596</v>
      </c>
      <c r="C19" s="13" t="s">
        <v>597</v>
      </c>
      <c r="D19" s="16">
        <v>45106</v>
      </c>
      <c r="E19" s="22">
        <v>6</v>
      </c>
      <c r="F19" s="13" t="s">
        <v>658</v>
      </c>
      <c r="G19" s="13" t="s">
        <v>659</v>
      </c>
      <c r="H19" s="23">
        <v>33057</v>
      </c>
      <c r="I19" s="23">
        <v>33057</v>
      </c>
      <c r="J19" s="22" t="s">
        <v>215</v>
      </c>
      <c r="K19" s="13" t="s">
        <v>44</v>
      </c>
      <c r="L19" s="22">
        <v>2</v>
      </c>
      <c r="M19" s="22" t="s">
        <v>674</v>
      </c>
      <c r="N19" s="13" t="s">
        <v>682</v>
      </c>
    </row>
    <row r="20" spans="1:14" ht="67.5" x14ac:dyDescent="0.25">
      <c r="A20" s="22" t="s">
        <v>660</v>
      </c>
      <c r="B20" s="13" t="s">
        <v>596</v>
      </c>
      <c r="C20" s="13" t="s">
        <v>597</v>
      </c>
      <c r="D20" s="16">
        <v>45106</v>
      </c>
      <c r="E20" s="22">
        <v>6</v>
      </c>
      <c r="F20" s="13" t="s">
        <v>661</v>
      </c>
      <c r="G20" s="13" t="s">
        <v>662</v>
      </c>
      <c r="H20" s="23">
        <v>16528</v>
      </c>
      <c r="I20" s="22" t="s">
        <v>663</v>
      </c>
      <c r="J20" s="22" t="s">
        <v>587</v>
      </c>
      <c r="K20" s="13" t="s">
        <v>664</v>
      </c>
      <c r="L20" s="22">
        <v>3</v>
      </c>
      <c r="M20" s="22" t="s">
        <v>674</v>
      </c>
      <c r="N20" s="13" t="s">
        <v>682</v>
      </c>
    </row>
    <row r="21" spans="1:14" ht="90" x14ac:dyDescent="0.25">
      <c r="A21" s="17" t="s">
        <v>208</v>
      </c>
      <c r="B21" s="17" t="s">
        <v>595</v>
      </c>
      <c r="C21" s="17" t="s">
        <v>177</v>
      </c>
      <c r="D21" s="18">
        <v>45114</v>
      </c>
      <c r="E21" s="22">
        <v>1</v>
      </c>
      <c r="F21" s="17" t="s">
        <v>94</v>
      </c>
      <c r="G21" s="17" t="s">
        <v>608</v>
      </c>
      <c r="H21" s="19">
        <v>205000</v>
      </c>
      <c r="I21" s="20">
        <v>163292.38016528927</v>
      </c>
      <c r="J21" s="17" t="s">
        <v>321</v>
      </c>
      <c r="K21" s="17" t="s">
        <v>76</v>
      </c>
      <c r="L21" s="22">
        <v>2</v>
      </c>
      <c r="M21" s="22" t="s">
        <v>674</v>
      </c>
      <c r="N21" s="13" t="s">
        <v>683</v>
      </c>
    </row>
    <row r="22" spans="1:14" ht="56.25" x14ac:dyDescent="0.25">
      <c r="A22" s="17">
        <v>2023048</v>
      </c>
      <c r="B22" s="13" t="s">
        <v>596</v>
      </c>
      <c r="C22" s="17" t="s">
        <v>597</v>
      </c>
      <c r="D22" s="18">
        <v>45118</v>
      </c>
      <c r="E22" s="22">
        <v>6</v>
      </c>
      <c r="F22" s="17" t="s">
        <v>167</v>
      </c>
      <c r="G22" s="17" t="s">
        <v>606</v>
      </c>
      <c r="H22" s="19">
        <v>97520.661157024791</v>
      </c>
      <c r="I22" s="21">
        <v>97520.66</v>
      </c>
      <c r="J22" s="17" t="s">
        <v>225</v>
      </c>
      <c r="K22" s="17" t="s">
        <v>27</v>
      </c>
      <c r="L22" s="27">
        <v>2</v>
      </c>
      <c r="M22" s="22" t="s">
        <v>674</v>
      </c>
      <c r="N22" s="13" t="s">
        <v>684</v>
      </c>
    </row>
    <row r="23" spans="1:14" ht="56.25" x14ac:dyDescent="0.25">
      <c r="A23" s="17" t="s">
        <v>202</v>
      </c>
      <c r="B23" s="17" t="s">
        <v>595</v>
      </c>
      <c r="C23" s="17" t="s">
        <v>177</v>
      </c>
      <c r="D23" s="18">
        <v>45174</v>
      </c>
      <c r="E23" s="22">
        <v>1</v>
      </c>
      <c r="F23" s="17" t="s">
        <v>81</v>
      </c>
      <c r="G23" s="17" t="s">
        <v>607</v>
      </c>
      <c r="H23" s="19">
        <v>6611.5702479338843</v>
      </c>
      <c r="I23" s="20">
        <v>6440</v>
      </c>
      <c r="J23" s="17" t="s">
        <v>247</v>
      </c>
      <c r="K23" s="17" t="s">
        <v>69</v>
      </c>
      <c r="L23" s="22">
        <v>1</v>
      </c>
      <c r="M23" s="13" t="s">
        <v>673</v>
      </c>
      <c r="N23" s="26"/>
    </row>
    <row r="24" spans="1:14" ht="56.25" x14ac:dyDescent="0.25">
      <c r="A24" s="17" t="s">
        <v>203</v>
      </c>
      <c r="B24" s="17" t="s">
        <v>595</v>
      </c>
      <c r="C24" s="17" t="s">
        <v>177</v>
      </c>
      <c r="D24" s="18">
        <v>45174</v>
      </c>
      <c r="E24" s="22">
        <v>1</v>
      </c>
      <c r="F24" s="17" t="s">
        <v>81</v>
      </c>
      <c r="G24" s="17" t="s">
        <v>607</v>
      </c>
      <c r="H24" s="19">
        <v>111570.23140495869</v>
      </c>
      <c r="I24" s="20">
        <v>95500</v>
      </c>
      <c r="J24" s="17" t="s">
        <v>275</v>
      </c>
      <c r="K24" s="17" t="s">
        <v>87</v>
      </c>
      <c r="L24" s="22">
        <v>2</v>
      </c>
      <c r="M24" s="13" t="s">
        <v>673</v>
      </c>
      <c r="N24" s="26"/>
    </row>
    <row r="25" spans="1:14" ht="56.25" x14ac:dyDescent="0.25">
      <c r="A25" s="17" t="s">
        <v>204</v>
      </c>
      <c r="B25" s="17" t="s">
        <v>595</v>
      </c>
      <c r="C25" s="17" t="s">
        <v>177</v>
      </c>
      <c r="D25" s="18">
        <v>45174</v>
      </c>
      <c r="E25" s="22">
        <v>1</v>
      </c>
      <c r="F25" s="17" t="s">
        <v>81</v>
      </c>
      <c r="G25" s="17" t="s">
        <v>607</v>
      </c>
      <c r="H25" s="19">
        <v>55371.900826446283</v>
      </c>
      <c r="I25" s="20">
        <v>44563.32231404959</v>
      </c>
      <c r="J25" s="17" t="s">
        <v>503</v>
      </c>
      <c r="K25" s="17" t="s">
        <v>617</v>
      </c>
      <c r="L25" s="22">
        <v>2</v>
      </c>
      <c r="M25" s="13" t="s">
        <v>673</v>
      </c>
      <c r="N25" s="26"/>
    </row>
    <row r="26" spans="1:14" ht="56.25" x14ac:dyDescent="0.25">
      <c r="A26" s="17" t="s">
        <v>206</v>
      </c>
      <c r="B26" s="17" t="s">
        <v>595</v>
      </c>
      <c r="C26" s="17" t="s">
        <v>177</v>
      </c>
      <c r="D26" s="18">
        <v>45174</v>
      </c>
      <c r="E26" s="22">
        <v>2</v>
      </c>
      <c r="F26" s="17" t="s">
        <v>81</v>
      </c>
      <c r="G26" s="17" t="s">
        <v>607</v>
      </c>
      <c r="H26" s="19">
        <v>495867.76859504136</v>
      </c>
      <c r="I26" s="20">
        <v>478211.80165289261</v>
      </c>
      <c r="J26" s="17" t="s">
        <v>230</v>
      </c>
      <c r="K26" s="17" t="s">
        <v>619</v>
      </c>
      <c r="L26" s="22">
        <v>1</v>
      </c>
      <c r="M26" s="13" t="s">
        <v>673</v>
      </c>
      <c r="N26" s="26"/>
    </row>
    <row r="27" spans="1:14" ht="56.25" x14ac:dyDescent="0.25">
      <c r="A27" s="17" t="s">
        <v>205</v>
      </c>
      <c r="B27" s="17" t="s">
        <v>595</v>
      </c>
      <c r="C27" s="17" t="s">
        <v>177</v>
      </c>
      <c r="D27" s="18">
        <v>45175</v>
      </c>
      <c r="E27" s="22">
        <v>1</v>
      </c>
      <c r="F27" s="17" t="s">
        <v>81</v>
      </c>
      <c r="G27" s="17" t="s">
        <v>607</v>
      </c>
      <c r="H27" s="19">
        <v>63636.36363636364</v>
      </c>
      <c r="I27" s="20">
        <v>62797.867768595039</v>
      </c>
      <c r="J27" s="17" t="s">
        <v>541</v>
      </c>
      <c r="K27" s="17" t="s">
        <v>82</v>
      </c>
      <c r="L27" s="22">
        <v>1</v>
      </c>
      <c r="M27" s="13" t="s">
        <v>673</v>
      </c>
      <c r="N27" s="26"/>
    </row>
    <row r="28" spans="1:14" ht="56.25" x14ac:dyDescent="0.25">
      <c r="A28" s="17" t="s">
        <v>207</v>
      </c>
      <c r="B28" s="17" t="s">
        <v>595</v>
      </c>
      <c r="C28" s="17" t="s">
        <v>177</v>
      </c>
      <c r="D28" s="18">
        <v>45175</v>
      </c>
      <c r="E28" s="22">
        <v>2</v>
      </c>
      <c r="F28" s="17" t="s">
        <v>81</v>
      </c>
      <c r="G28" s="17" t="s">
        <v>607</v>
      </c>
      <c r="H28" s="19">
        <v>67768.586776859505</v>
      </c>
      <c r="I28" s="20">
        <v>62904</v>
      </c>
      <c r="J28" s="17" t="s">
        <v>400</v>
      </c>
      <c r="K28" s="17" t="s">
        <v>93</v>
      </c>
      <c r="L28" s="22">
        <v>1</v>
      </c>
      <c r="M28" s="13" t="s">
        <v>673</v>
      </c>
      <c r="N28" s="13"/>
    </row>
    <row r="29" spans="1:14" ht="45" x14ac:dyDescent="0.25">
      <c r="A29" s="17">
        <v>2023036</v>
      </c>
      <c r="B29" s="17" t="s">
        <v>595</v>
      </c>
      <c r="C29" s="17" t="s">
        <v>597</v>
      </c>
      <c r="D29" s="18">
        <v>45195</v>
      </c>
      <c r="E29" s="22">
        <v>3</v>
      </c>
      <c r="F29" s="17" t="s">
        <v>61</v>
      </c>
      <c r="G29" s="17" t="s">
        <v>599</v>
      </c>
      <c r="H29" s="19">
        <v>33057.85123966942</v>
      </c>
      <c r="I29" s="20">
        <v>29400</v>
      </c>
      <c r="J29" s="17" t="s">
        <v>550</v>
      </c>
      <c r="K29" s="17" t="s">
        <v>63</v>
      </c>
      <c r="L29" s="22">
        <v>9</v>
      </c>
      <c r="M29" s="22" t="s">
        <v>674</v>
      </c>
      <c r="N29" s="13" t="s">
        <v>685</v>
      </c>
    </row>
    <row r="30" spans="1:14" ht="45" x14ac:dyDescent="0.25">
      <c r="A30" s="17">
        <v>2023046</v>
      </c>
      <c r="B30" s="17" t="s">
        <v>595</v>
      </c>
      <c r="C30" s="17" t="s">
        <v>177</v>
      </c>
      <c r="D30" s="18">
        <v>45195</v>
      </c>
      <c r="E30" s="22">
        <v>3</v>
      </c>
      <c r="F30" s="17" t="s">
        <v>65</v>
      </c>
      <c r="G30" s="17" t="s">
        <v>600</v>
      </c>
      <c r="H30" s="19">
        <v>8264.4628099173551</v>
      </c>
      <c r="I30" s="20">
        <v>2905.0000000000005</v>
      </c>
      <c r="J30" s="17" t="s">
        <v>552</v>
      </c>
      <c r="K30" s="17" t="s">
        <v>36</v>
      </c>
      <c r="L30" s="22">
        <v>4</v>
      </c>
      <c r="M30" s="22" t="s">
        <v>674</v>
      </c>
      <c r="N30" s="13" t="s">
        <v>681</v>
      </c>
    </row>
    <row r="31" spans="1:14" ht="78.75" x14ac:dyDescent="0.25">
      <c r="A31" s="17">
        <v>2023031</v>
      </c>
      <c r="B31" s="17" t="s">
        <v>595</v>
      </c>
      <c r="C31" s="17" t="s">
        <v>597</v>
      </c>
      <c r="D31" s="18">
        <v>45197</v>
      </c>
      <c r="E31" s="22">
        <v>3</v>
      </c>
      <c r="F31" s="17" t="s">
        <v>97</v>
      </c>
      <c r="G31" s="17" t="s">
        <v>610</v>
      </c>
      <c r="H31" s="19">
        <v>23880</v>
      </c>
      <c r="I31" s="20">
        <v>21299</v>
      </c>
      <c r="J31" s="17" t="s">
        <v>503</v>
      </c>
      <c r="K31" s="17" t="s">
        <v>617</v>
      </c>
      <c r="L31" s="22">
        <v>2</v>
      </c>
      <c r="M31" s="22" t="s">
        <v>674</v>
      </c>
      <c r="N31" s="13" t="s">
        <v>686</v>
      </c>
    </row>
    <row r="32" spans="1:14" ht="45" x14ac:dyDescent="0.25">
      <c r="A32" s="17" t="s">
        <v>200</v>
      </c>
      <c r="B32" s="17" t="s">
        <v>595</v>
      </c>
      <c r="C32" s="17" t="s">
        <v>177</v>
      </c>
      <c r="D32" s="18">
        <v>45215</v>
      </c>
      <c r="E32" s="22">
        <v>1</v>
      </c>
      <c r="F32" s="17" t="s">
        <v>75</v>
      </c>
      <c r="G32" s="17" t="s">
        <v>604</v>
      </c>
      <c r="H32" s="19">
        <v>14800</v>
      </c>
      <c r="I32" s="20">
        <v>14700</v>
      </c>
      <c r="J32" s="17" t="s">
        <v>321</v>
      </c>
      <c r="K32" s="17" t="s">
        <v>76</v>
      </c>
      <c r="L32" s="22">
        <v>1</v>
      </c>
      <c r="M32" s="22" t="s">
        <v>674</v>
      </c>
      <c r="N32" s="26"/>
    </row>
    <row r="33" spans="1:14" ht="56.25" x14ac:dyDescent="0.25">
      <c r="A33" s="17">
        <v>2023011</v>
      </c>
      <c r="B33" s="17" t="s">
        <v>595</v>
      </c>
      <c r="C33" s="17" t="s">
        <v>597</v>
      </c>
      <c r="D33" s="18">
        <v>45222</v>
      </c>
      <c r="E33" s="22">
        <v>24</v>
      </c>
      <c r="F33" s="17" t="s">
        <v>95</v>
      </c>
      <c r="G33" s="17" t="s">
        <v>609</v>
      </c>
      <c r="H33" s="19">
        <v>2680000</v>
      </c>
      <c r="I33" s="20">
        <v>2680000</v>
      </c>
      <c r="J33" s="17" t="s">
        <v>548</v>
      </c>
      <c r="K33" s="17" t="s">
        <v>620</v>
      </c>
      <c r="L33" s="22">
        <v>2</v>
      </c>
      <c r="M33" s="13" t="s">
        <v>673</v>
      </c>
      <c r="N33" s="13" t="s">
        <v>687</v>
      </c>
    </row>
    <row r="34" spans="1:14" ht="90" x14ac:dyDescent="0.25">
      <c r="A34" s="17" t="s">
        <v>615</v>
      </c>
      <c r="B34" s="17" t="s">
        <v>595</v>
      </c>
      <c r="C34" s="17" t="s">
        <v>177</v>
      </c>
      <c r="D34" s="18">
        <v>45258</v>
      </c>
      <c r="E34" s="22">
        <v>1</v>
      </c>
      <c r="F34" s="17" t="s">
        <v>68</v>
      </c>
      <c r="G34" s="17" t="s">
        <v>602</v>
      </c>
      <c r="H34" s="19">
        <v>10800</v>
      </c>
      <c r="I34" s="20">
        <v>9644.8760330578516</v>
      </c>
      <c r="J34" s="17" t="s">
        <v>247</v>
      </c>
      <c r="K34" s="17" t="s">
        <v>69</v>
      </c>
      <c r="L34" s="22">
        <v>1</v>
      </c>
      <c r="M34" s="22" t="s">
        <v>674</v>
      </c>
      <c r="N34" s="13" t="s">
        <v>688</v>
      </c>
    </row>
    <row r="35" spans="1:14" ht="56.25" x14ac:dyDescent="0.25">
      <c r="A35" s="17">
        <v>2023006</v>
      </c>
      <c r="B35" s="17" t="s">
        <v>595</v>
      </c>
      <c r="C35" s="17" t="s">
        <v>177</v>
      </c>
      <c r="D35" s="18">
        <v>45263</v>
      </c>
      <c r="E35" s="22">
        <v>1</v>
      </c>
      <c r="F35" s="17" t="s">
        <v>18</v>
      </c>
      <c r="G35" s="17" t="s">
        <v>601</v>
      </c>
      <c r="H35" s="19">
        <v>268595.04132231406</v>
      </c>
      <c r="I35" s="20">
        <v>126266.63636363637</v>
      </c>
      <c r="J35" s="17" t="s">
        <v>564</v>
      </c>
      <c r="K35" s="17" t="s">
        <v>616</v>
      </c>
      <c r="L35" s="22">
        <v>2</v>
      </c>
      <c r="M35" s="13" t="s">
        <v>673</v>
      </c>
      <c r="N35" s="13" t="s">
        <v>689</v>
      </c>
    </row>
    <row r="36" spans="1:14" ht="56.25" x14ac:dyDescent="0.25">
      <c r="A36" s="17" t="s">
        <v>197</v>
      </c>
      <c r="B36" s="17" t="s">
        <v>595</v>
      </c>
      <c r="C36" s="17" t="s">
        <v>597</v>
      </c>
      <c r="D36" s="18">
        <v>45275</v>
      </c>
      <c r="E36" s="22">
        <v>24</v>
      </c>
      <c r="F36" s="17" t="s">
        <v>72</v>
      </c>
      <c r="G36" s="17" t="s">
        <v>603</v>
      </c>
      <c r="H36" s="19">
        <v>5000000</v>
      </c>
      <c r="I36" s="20">
        <v>4745000</v>
      </c>
      <c r="J36" s="17" t="s">
        <v>565</v>
      </c>
      <c r="K36" s="17" t="s">
        <v>73</v>
      </c>
      <c r="L36" s="22">
        <v>1</v>
      </c>
      <c r="M36" s="13" t="s">
        <v>673</v>
      </c>
      <c r="N36" s="13" t="s">
        <v>691</v>
      </c>
    </row>
    <row r="37" spans="1:14" ht="101.25" x14ac:dyDescent="0.25">
      <c r="A37" s="17" t="s">
        <v>612</v>
      </c>
      <c r="B37" s="17" t="s">
        <v>595</v>
      </c>
      <c r="C37" s="17" t="s">
        <v>177</v>
      </c>
      <c r="D37" s="18">
        <v>45278</v>
      </c>
      <c r="E37" s="22">
        <v>12</v>
      </c>
      <c r="F37" s="17" t="s">
        <v>51</v>
      </c>
      <c r="G37" s="17" t="s">
        <v>613</v>
      </c>
      <c r="H37" s="19">
        <v>848547</v>
      </c>
      <c r="I37" s="20">
        <v>825189.9338842975</v>
      </c>
      <c r="J37" s="17" t="s">
        <v>566</v>
      </c>
      <c r="K37" s="17" t="s">
        <v>618</v>
      </c>
      <c r="L37" s="22">
        <v>2</v>
      </c>
      <c r="M37" s="13" t="s">
        <v>673</v>
      </c>
      <c r="N37" s="13" t="s">
        <v>690</v>
      </c>
    </row>
    <row r="38" spans="1:14" ht="33.75" x14ac:dyDescent="0.25">
      <c r="A38" s="17" t="s">
        <v>198</v>
      </c>
      <c r="B38" s="17" t="s">
        <v>595</v>
      </c>
      <c r="C38" s="17" t="s">
        <v>597</v>
      </c>
      <c r="D38" s="18">
        <v>45281</v>
      </c>
      <c r="E38" s="22">
        <v>36</v>
      </c>
      <c r="F38" s="17" t="s">
        <v>57</v>
      </c>
      <c r="G38" s="17" t="s">
        <v>598</v>
      </c>
      <c r="H38" s="19">
        <v>371900.82644628099</v>
      </c>
      <c r="I38" s="20">
        <v>297000</v>
      </c>
      <c r="J38" s="17" t="s">
        <v>580</v>
      </c>
      <c r="K38" s="17" t="s">
        <v>58</v>
      </c>
      <c r="L38" s="22">
        <v>6</v>
      </c>
      <c r="M38" s="13" t="s">
        <v>673</v>
      </c>
      <c r="N38" s="26"/>
    </row>
    <row r="39" spans="1:14" ht="45" x14ac:dyDescent="0.25">
      <c r="A39" s="17" t="s">
        <v>201</v>
      </c>
      <c r="B39" s="17" t="s">
        <v>595</v>
      </c>
      <c r="C39" s="17" t="s">
        <v>597</v>
      </c>
      <c r="D39" s="18">
        <v>45281</v>
      </c>
      <c r="E39" s="22">
        <v>36</v>
      </c>
      <c r="F39" s="17" t="s">
        <v>79</v>
      </c>
      <c r="G39" s="17" t="s">
        <v>605</v>
      </c>
      <c r="H39" s="19">
        <v>115702.43801652893</v>
      </c>
      <c r="I39" s="20">
        <v>115702.43801652893</v>
      </c>
      <c r="J39" s="17" t="s">
        <v>580</v>
      </c>
      <c r="K39" s="17" t="s">
        <v>58</v>
      </c>
      <c r="L39" s="22">
        <v>6</v>
      </c>
      <c r="M39" s="22" t="s">
        <v>674</v>
      </c>
      <c r="N39" s="13" t="s">
        <v>692</v>
      </c>
    </row>
  </sheetData>
  <autoFilter ref="A3:K3" xr:uid="{AFAD5515-999A-423B-9916-6969A63AC365}">
    <sortState xmlns:xlrd2="http://schemas.microsoft.com/office/spreadsheetml/2017/richdata2" ref="A4:K39">
      <sortCondition ref="D3"/>
    </sortState>
  </autoFilter>
  <mergeCells count="11">
    <mergeCell ref="O1:O2"/>
    <mergeCell ref="E1:E2"/>
    <mergeCell ref="M1:M2"/>
    <mergeCell ref="L1:L2"/>
    <mergeCell ref="J1:K2"/>
    <mergeCell ref="B1:B2"/>
    <mergeCell ref="C1:C2"/>
    <mergeCell ref="D1:D2"/>
    <mergeCell ref="I1:I2"/>
    <mergeCell ref="N1:N2"/>
    <mergeCell ref="F1:G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Exp2023</vt:lpstr>
      <vt:lpstr>EXP_filtrado</vt:lpstr>
      <vt:lpstr>EXP2023_2ºtrimestre</vt:lpstr>
      <vt:lpstr>Proveedores</vt:lpstr>
      <vt:lpstr>CONTRATOS 2025 1º ANUAL</vt:lpstr>
      <vt:lpstr>PRÓRROGAS 2025 </vt:lpstr>
      <vt:lpstr>MODIFICACIONES 2025 </vt:lpstr>
      <vt:lpstr>ESP2024_CCASA_PRO</vt:lpstr>
      <vt:lpstr>Exp2023_anual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Echeverria Ruiz, Kristina</dc:creator>
  <cp:lastModifiedBy>Mora Carrasco, Maria Leyre</cp:lastModifiedBy>
  <dcterms:created xsi:type="dcterms:W3CDTF">2024-01-12T11:29:51Z</dcterms:created>
  <dcterms:modified xsi:type="dcterms:W3CDTF">2026-02-25T11:41:42Z</dcterms:modified>
</cp:coreProperties>
</file>